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rton\Desktop\"/>
    </mc:Choice>
  </mc:AlternateContent>
  <bookViews>
    <workbookView xWindow="0" yWindow="0" windowWidth="23040" windowHeight="9285"/>
  </bookViews>
  <sheets>
    <sheet name="Capital Accounts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H6" i="1" s="1"/>
  <c r="G10" i="1"/>
  <c r="G9" i="1"/>
  <c r="G8" i="1"/>
  <c r="G7" i="1"/>
  <c r="BK56" i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D52" i="1"/>
  <c r="D56" i="1" s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D40" i="1"/>
  <c r="D44" i="1" s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58" i="1"/>
  <c r="B46" i="1"/>
  <c r="B34" i="1"/>
  <c r="B22" i="1"/>
  <c r="B50" i="1"/>
  <c r="B38" i="1"/>
  <c r="E56" i="1"/>
  <c r="D49" i="1"/>
  <c r="E48" i="1"/>
  <c r="F48" i="1" s="1"/>
  <c r="G48" i="1" s="1"/>
  <c r="H48" i="1" s="1"/>
  <c r="I48" i="1" s="1"/>
  <c r="J48" i="1" s="1"/>
  <c r="K48" i="1" s="1"/>
  <c r="L48" i="1" s="1"/>
  <c r="M48" i="1" s="1"/>
  <c r="N48" i="1" s="1"/>
  <c r="O48" i="1" s="1"/>
  <c r="P48" i="1" s="1"/>
  <c r="Q48" i="1" s="1"/>
  <c r="R48" i="1" s="1"/>
  <c r="S48" i="1" s="1"/>
  <c r="T48" i="1" s="1"/>
  <c r="U48" i="1" s="1"/>
  <c r="V48" i="1" s="1"/>
  <c r="W48" i="1" s="1"/>
  <c r="X48" i="1" s="1"/>
  <c r="Y48" i="1" s="1"/>
  <c r="Z48" i="1" s="1"/>
  <c r="AA48" i="1" s="1"/>
  <c r="AB48" i="1" s="1"/>
  <c r="AC48" i="1" s="1"/>
  <c r="AD48" i="1" s="1"/>
  <c r="AE48" i="1" s="1"/>
  <c r="AF48" i="1" s="1"/>
  <c r="AG48" i="1" s="1"/>
  <c r="AH48" i="1" s="1"/>
  <c r="AI48" i="1" s="1"/>
  <c r="AJ48" i="1" s="1"/>
  <c r="AK48" i="1" s="1"/>
  <c r="AL48" i="1" s="1"/>
  <c r="AM48" i="1" s="1"/>
  <c r="AN48" i="1" s="1"/>
  <c r="AO48" i="1" s="1"/>
  <c r="AP48" i="1" s="1"/>
  <c r="AQ48" i="1" s="1"/>
  <c r="AR48" i="1" s="1"/>
  <c r="AS48" i="1" s="1"/>
  <c r="AT48" i="1" s="1"/>
  <c r="AU48" i="1" s="1"/>
  <c r="AV48" i="1" s="1"/>
  <c r="AW48" i="1" s="1"/>
  <c r="AX48" i="1" s="1"/>
  <c r="AY48" i="1" s="1"/>
  <c r="AZ48" i="1" s="1"/>
  <c r="BA48" i="1" s="1"/>
  <c r="BB48" i="1" s="1"/>
  <c r="BC48" i="1" s="1"/>
  <c r="BD48" i="1" s="1"/>
  <c r="BE48" i="1" s="1"/>
  <c r="BF48" i="1" s="1"/>
  <c r="BG48" i="1" s="1"/>
  <c r="BH48" i="1" s="1"/>
  <c r="BI48" i="1" s="1"/>
  <c r="BJ48" i="1" s="1"/>
  <c r="BK48" i="1" s="1"/>
  <c r="E44" i="1"/>
  <c r="D37" i="1"/>
  <c r="E36" i="1"/>
  <c r="F36" i="1" s="1"/>
  <c r="G36" i="1" s="1"/>
  <c r="H36" i="1" s="1"/>
  <c r="I36" i="1" s="1"/>
  <c r="J36" i="1" s="1"/>
  <c r="K36" i="1" s="1"/>
  <c r="L36" i="1" s="1"/>
  <c r="M36" i="1" s="1"/>
  <c r="N36" i="1" s="1"/>
  <c r="O36" i="1" s="1"/>
  <c r="P36" i="1" s="1"/>
  <c r="Q36" i="1" s="1"/>
  <c r="R36" i="1" s="1"/>
  <c r="S36" i="1" s="1"/>
  <c r="T36" i="1" s="1"/>
  <c r="U36" i="1" s="1"/>
  <c r="V36" i="1" s="1"/>
  <c r="W36" i="1" s="1"/>
  <c r="X36" i="1" s="1"/>
  <c r="Y36" i="1" s="1"/>
  <c r="Z36" i="1" s="1"/>
  <c r="AA36" i="1" s="1"/>
  <c r="AB36" i="1" s="1"/>
  <c r="AC36" i="1" s="1"/>
  <c r="AD36" i="1" s="1"/>
  <c r="AE36" i="1" s="1"/>
  <c r="AF36" i="1" s="1"/>
  <c r="AG36" i="1" s="1"/>
  <c r="AH36" i="1" s="1"/>
  <c r="AI36" i="1" s="1"/>
  <c r="AJ36" i="1" s="1"/>
  <c r="AK36" i="1" s="1"/>
  <c r="AL36" i="1" s="1"/>
  <c r="AM36" i="1" s="1"/>
  <c r="AN36" i="1" s="1"/>
  <c r="AO36" i="1" s="1"/>
  <c r="AP36" i="1" s="1"/>
  <c r="AQ36" i="1" s="1"/>
  <c r="AR36" i="1" s="1"/>
  <c r="AS36" i="1" s="1"/>
  <c r="AT36" i="1" s="1"/>
  <c r="AU36" i="1" s="1"/>
  <c r="AV36" i="1" s="1"/>
  <c r="AW36" i="1" s="1"/>
  <c r="AX36" i="1" s="1"/>
  <c r="AY36" i="1" s="1"/>
  <c r="AZ36" i="1" s="1"/>
  <c r="BA36" i="1" s="1"/>
  <c r="BB36" i="1" s="1"/>
  <c r="BC36" i="1" s="1"/>
  <c r="BD36" i="1" s="1"/>
  <c r="BE36" i="1" s="1"/>
  <c r="BF36" i="1" s="1"/>
  <c r="BG36" i="1" s="1"/>
  <c r="BH36" i="1" s="1"/>
  <c r="BI36" i="1" s="1"/>
  <c r="BJ36" i="1" s="1"/>
  <c r="BK36" i="1" s="1"/>
  <c r="D28" i="1"/>
  <c r="D32" i="1" s="1"/>
  <c r="D25" i="1"/>
  <c r="B26" i="1"/>
  <c r="B32" i="1" s="1"/>
  <c r="E32" i="1"/>
  <c r="E24" i="1"/>
  <c r="F24" i="1" s="1"/>
  <c r="G24" i="1" s="1"/>
  <c r="H24" i="1" s="1"/>
  <c r="I24" i="1" s="1"/>
  <c r="J24" i="1" s="1"/>
  <c r="K24" i="1" s="1"/>
  <c r="L24" i="1" s="1"/>
  <c r="M24" i="1" s="1"/>
  <c r="N24" i="1" s="1"/>
  <c r="O24" i="1" s="1"/>
  <c r="P24" i="1" s="1"/>
  <c r="Q24" i="1" s="1"/>
  <c r="R24" i="1" s="1"/>
  <c r="S24" i="1" s="1"/>
  <c r="T24" i="1" s="1"/>
  <c r="U24" i="1" s="1"/>
  <c r="V24" i="1" s="1"/>
  <c r="W24" i="1" s="1"/>
  <c r="X24" i="1" s="1"/>
  <c r="Y24" i="1" s="1"/>
  <c r="Z24" i="1" s="1"/>
  <c r="AA24" i="1" s="1"/>
  <c r="AB24" i="1" s="1"/>
  <c r="AC24" i="1" s="1"/>
  <c r="AD24" i="1" s="1"/>
  <c r="AE24" i="1" s="1"/>
  <c r="AF24" i="1" s="1"/>
  <c r="AG24" i="1" s="1"/>
  <c r="AH24" i="1" s="1"/>
  <c r="AI24" i="1" s="1"/>
  <c r="AJ24" i="1" s="1"/>
  <c r="AK24" i="1" s="1"/>
  <c r="AL24" i="1" s="1"/>
  <c r="AM24" i="1" s="1"/>
  <c r="AN24" i="1" s="1"/>
  <c r="AO24" i="1" s="1"/>
  <c r="AP24" i="1" s="1"/>
  <c r="AQ24" i="1" s="1"/>
  <c r="AR24" i="1" s="1"/>
  <c r="AS24" i="1" s="1"/>
  <c r="AT24" i="1" s="1"/>
  <c r="AU24" i="1" s="1"/>
  <c r="AV24" i="1" s="1"/>
  <c r="AW24" i="1" s="1"/>
  <c r="AX24" i="1" s="1"/>
  <c r="AY24" i="1" s="1"/>
  <c r="AZ24" i="1" s="1"/>
  <c r="BA24" i="1" s="1"/>
  <c r="BB24" i="1" s="1"/>
  <c r="BC24" i="1" s="1"/>
  <c r="BD24" i="1" s="1"/>
  <c r="BE24" i="1" s="1"/>
  <c r="BF24" i="1" s="1"/>
  <c r="BG24" i="1" s="1"/>
  <c r="BH24" i="1" s="1"/>
  <c r="BI24" i="1" s="1"/>
  <c r="BJ24" i="1" s="1"/>
  <c r="BK24" i="1" s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16" i="1"/>
  <c r="D20" i="1" s="1"/>
  <c r="B14" i="1"/>
  <c r="B21" i="1" s="1"/>
  <c r="E12" i="1"/>
  <c r="F12" i="1" s="1"/>
  <c r="G12" i="1" s="1"/>
  <c r="H12" i="1" s="1"/>
  <c r="I12" i="1" s="1"/>
  <c r="J12" i="1" s="1"/>
  <c r="K12" i="1" s="1"/>
  <c r="L12" i="1" s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Y12" i="1" s="1"/>
  <c r="Z12" i="1" s="1"/>
  <c r="AA12" i="1" s="1"/>
  <c r="AB12" i="1" s="1"/>
  <c r="AC12" i="1" s="1"/>
  <c r="AD12" i="1" s="1"/>
  <c r="AE12" i="1" s="1"/>
  <c r="AF12" i="1" s="1"/>
  <c r="AG12" i="1" s="1"/>
  <c r="AH12" i="1" s="1"/>
  <c r="AI12" i="1" s="1"/>
  <c r="AJ12" i="1" s="1"/>
  <c r="AK12" i="1" s="1"/>
  <c r="AL12" i="1" s="1"/>
  <c r="AM12" i="1" s="1"/>
  <c r="AN12" i="1" s="1"/>
  <c r="AO12" i="1" s="1"/>
  <c r="AP12" i="1" s="1"/>
  <c r="AQ12" i="1" s="1"/>
  <c r="AR12" i="1" s="1"/>
  <c r="AS12" i="1" s="1"/>
  <c r="AT12" i="1" s="1"/>
  <c r="AU12" i="1" s="1"/>
  <c r="AV12" i="1" s="1"/>
  <c r="AW12" i="1" s="1"/>
  <c r="AX12" i="1" s="1"/>
  <c r="AY12" i="1" s="1"/>
  <c r="AZ12" i="1" s="1"/>
  <c r="BA12" i="1" s="1"/>
  <c r="BB12" i="1" s="1"/>
  <c r="BC12" i="1" s="1"/>
  <c r="BD12" i="1" s="1"/>
  <c r="BE12" i="1" s="1"/>
  <c r="BF12" i="1" s="1"/>
  <c r="BG12" i="1" s="1"/>
  <c r="BH12" i="1" s="1"/>
  <c r="BI12" i="1" s="1"/>
  <c r="BJ12" i="1" s="1"/>
  <c r="BK12" i="1" s="1"/>
  <c r="D13" i="1"/>
  <c r="E13" i="1" s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Z13" i="1" s="1"/>
  <c r="AA13" i="1" s="1"/>
  <c r="AB13" i="1" s="1"/>
  <c r="AC13" i="1" s="1"/>
  <c r="AD13" i="1" s="1"/>
  <c r="AE13" i="1" s="1"/>
  <c r="AF13" i="1" s="1"/>
  <c r="AG13" i="1" s="1"/>
  <c r="AH13" i="1" s="1"/>
  <c r="AI13" i="1" s="1"/>
  <c r="AJ13" i="1" s="1"/>
  <c r="AK13" i="1" s="1"/>
  <c r="AL13" i="1" s="1"/>
  <c r="AM13" i="1" s="1"/>
  <c r="AN13" i="1" s="1"/>
  <c r="AO13" i="1" s="1"/>
  <c r="AP13" i="1" s="1"/>
  <c r="AQ13" i="1" s="1"/>
  <c r="AR13" i="1" s="1"/>
  <c r="AS13" i="1" s="1"/>
  <c r="AT13" i="1" s="1"/>
  <c r="AU13" i="1" s="1"/>
  <c r="AV13" i="1" s="1"/>
  <c r="AW13" i="1" s="1"/>
  <c r="AX13" i="1" s="1"/>
  <c r="AY13" i="1" s="1"/>
  <c r="AZ13" i="1" s="1"/>
  <c r="BA13" i="1" s="1"/>
  <c r="BB13" i="1" s="1"/>
  <c r="BC13" i="1" s="1"/>
  <c r="BD13" i="1" s="1"/>
  <c r="BE13" i="1" s="1"/>
  <c r="BF13" i="1" s="1"/>
  <c r="BG13" i="1" s="1"/>
  <c r="BH13" i="1" s="1"/>
  <c r="BI13" i="1" s="1"/>
  <c r="BJ13" i="1" s="1"/>
  <c r="BK13" i="1" s="1"/>
  <c r="C8" i="1"/>
  <c r="F9" i="1" l="1"/>
  <c r="F8" i="1"/>
  <c r="F10" i="1"/>
  <c r="B20" i="1"/>
  <c r="F7" i="1"/>
  <c r="D50" i="1"/>
  <c r="D53" i="1" s="1"/>
  <c r="D55" i="1" s="1"/>
  <c r="B33" i="1"/>
  <c r="I6" i="1"/>
  <c r="D38" i="1"/>
  <c r="D41" i="1" s="1"/>
  <c r="D14" i="1"/>
  <c r="D17" i="1" s="1"/>
  <c r="D19" i="1" s="1"/>
  <c r="D26" i="1"/>
  <c r="H14" i="1"/>
  <c r="P14" i="1"/>
  <c r="X14" i="1"/>
  <c r="AF14" i="1"/>
  <c r="AN14" i="1"/>
  <c r="AV14" i="1"/>
  <c r="AZ14" i="1"/>
  <c r="BH14" i="1"/>
  <c r="I14" i="1"/>
  <c r="Q14" i="1"/>
  <c r="Y14" i="1"/>
  <c r="AG14" i="1"/>
  <c r="AO14" i="1"/>
  <c r="AW14" i="1"/>
  <c r="BI14" i="1"/>
  <c r="F14" i="1"/>
  <c r="J14" i="1"/>
  <c r="N14" i="1"/>
  <c r="R14" i="1"/>
  <c r="V14" i="1"/>
  <c r="Z14" i="1"/>
  <c r="AD14" i="1"/>
  <c r="AH14" i="1"/>
  <c r="AL14" i="1"/>
  <c r="AP14" i="1"/>
  <c r="AT14" i="1"/>
  <c r="AX14" i="1"/>
  <c r="BB14" i="1"/>
  <c r="BF14" i="1"/>
  <c r="BJ14" i="1"/>
  <c r="L14" i="1"/>
  <c r="T14" i="1"/>
  <c r="AB14" i="1"/>
  <c r="AJ14" i="1"/>
  <c r="AR14" i="1"/>
  <c r="BD14" i="1"/>
  <c r="E14" i="1"/>
  <c r="M14" i="1"/>
  <c r="U14" i="1"/>
  <c r="AC14" i="1"/>
  <c r="AK14" i="1"/>
  <c r="AS14" i="1"/>
  <c r="BA14" i="1"/>
  <c r="BE14" i="1"/>
  <c r="G14" i="1"/>
  <c r="K14" i="1"/>
  <c r="O14" i="1"/>
  <c r="S14" i="1"/>
  <c r="W14" i="1"/>
  <c r="AA14" i="1"/>
  <c r="AE14" i="1"/>
  <c r="AI14" i="1"/>
  <c r="AM14" i="1"/>
  <c r="AQ14" i="1"/>
  <c r="AU14" i="1"/>
  <c r="AY14" i="1"/>
  <c r="BC14" i="1"/>
  <c r="BG14" i="1"/>
  <c r="BK14" i="1"/>
  <c r="D57" i="1"/>
  <c r="I10" i="1" s="1"/>
  <c r="D45" i="1"/>
  <c r="I9" i="1" s="1"/>
  <c r="B57" i="1"/>
  <c r="B56" i="1"/>
  <c r="E49" i="1"/>
  <c r="E50" i="1" s="1"/>
  <c r="B45" i="1"/>
  <c r="B44" i="1"/>
  <c r="E37" i="1"/>
  <c r="E38" i="1" s="1"/>
  <c r="D33" i="1"/>
  <c r="I8" i="1" s="1"/>
  <c r="D21" i="1"/>
  <c r="C7" i="1"/>
  <c r="C9" i="1"/>
  <c r="C10" i="1"/>
  <c r="D43" i="1" l="1"/>
  <c r="I7" i="1"/>
  <c r="E15" i="1"/>
  <c r="E17" i="1" s="1"/>
  <c r="E19" i="1" s="1"/>
  <c r="F15" i="1" s="1"/>
  <c r="F17" i="1" s="1"/>
  <c r="F19" i="1" s="1"/>
  <c r="G15" i="1" s="1"/>
  <c r="G17" i="1" s="1"/>
  <c r="G19" i="1" s="1"/>
  <c r="H15" i="1" s="1"/>
  <c r="F49" i="1"/>
  <c r="F50" i="1" s="1"/>
  <c r="F37" i="1"/>
  <c r="F38" i="1" s="1"/>
  <c r="G49" i="1" l="1"/>
  <c r="G50" i="1" s="1"/>
  <c r="E51" i="1"/>
  <c r="G37" i="1"/>
  <c r="G38" i="1" s="1"/>
  <c r="E39" i="1"/>
  <c r="D29" i="1"/>
  <c r="E25" i="1"/>
  <c r="E26" i="1" s="1"/>
  <c r="H17" i="1"/>
  <c r="H19" i="1" s="1"/>
  <c r="I15" i="1" s="1"/>
  <c r="E53" i="1" l="1"/>
  <c r="E55" i="1" s="1"/>
  <c r="F51" i="1" s="1"/>
  <c r="E41" i="1"/>
  <c r="E43" i="1" s="1"/>
  <c r="F39" i="1" s="1"/>
  <c r="H49" i="1"/>
  <c r="H50" i="1" s="1"/>
  <c r="H37" i="1"/>
  <c r="H38" i="1" s="1"/>
  <c r="F25" i="1"/>
  <c r="F26" i="1" s="1"/>
  <c r="D31" i="1"/>
  <c r="I17" i="1"/>
  <c r="I19" i="1" s="1"/>
  <c r="J15" i="1" s="1"/>
  <c r="F53" i="1" l="1"/>
  <c r="F55" i="1" s="1"/>
  <c r="G51" i="1" s="1"/>
  <c r="F41" i="1"/>
  <c r="F43" i="1" s="1"/>
  <c r="G39" i="1" s="1"/>
  <c r="I49" i="1"/>
  <c r="I50" i="1" s="1"/>
  <c r="I37" i="1"/>
  <c r="I38" i="1" s="1"/>
  <c r="G25" i="1"/>
  <c r="G26" i="1" s="1"/>
  <c r="E27" i="1"/>
  <c r="E29" i="1" s="1"/>
  <c r="J17" i="1"/>
  <c r="J19" i="1" s="1"/>
  <c r="K15" i="1" s="1"/>
  <c r="G53" i="1" l="1"/>
  <c r="G55" i="1" s="1"/>
  <c r="H51" i="1" s="1"/>
  <c r="G41" i="1"/>
  <c r="G43" i="1" s="1"/>
  <c r="H39" i="1" s="1"/>
  <c r="J49" i="1"/>
  <c r="J50" i="1" s="1"/>
  <c r="J37" i="1"/>
  <c r="J38" i="1" s="1"/>
  <c r="E31" i="1"/>
  <c r="F27" i="1" s="1"/>
  <c r="H25" i="1"/>
  <c r="H26" i="1" s="1"/>
  <c r="K17" i="1"/>
  <c r="K19" i="1" s="1"/>
  <c r="L15" i="1" s="1"/>
  <c r="H53" i="1" l="1"/>
  <c r="H55" i="1" s="1"/>
  <c r="I51" i="1" s="1"/>
  <c r="H41" i="1"/>
  <c r="H43" i="1" s="1"/>
  <c r="I39" i="1" s="1"/>
  <c r="F29" i="1"/>
  <c r="F31" i="1" s="1"/>
  <c r="G27" i="1" s="1"/>
  <c r="K49" i="1"/>
  <c r="K50" i="1" s="1"/>
  <c r="K37" i="1"/>
  <c r="K38" i="1" s="1"/>
  <c r="I25" i="1"/>
  <c r="I26" i="1" s="1"/>
  <c r="L17" i="1"/>
  <c r="L19" i="1" s="1"/>
  <c r="M15" i="1" s="1"/>
  <c r="I53" i="1" l="1"/>
  <c r="I55" i="1" s="1"/>
  <c r="J51" i="1" s="1"/>
  <c r="I41" i="1"/>
  <c r="I43" i="1" s="1"/>
  <c r="J39" i="1" s="1"/>
  <c r="G29" i="1"/>
  <c r="G31" i="1" s="1"/>
  <c r="H27" i="1" s="1"/>
  <c r="L49" i="1"/>
  <c r="L50" i="1" s="1"/>
  <c r="L37" i="1"/>
  <c r="L38" i="1" s="1"/>
  <c r="J25" i="1"/>
  <c r="J26" i="1" s="1"/>
  <c r="M17" i="1"/>
  <c r="M19" i="1" s="1"/>
  <c r="N15" i="1" s="1"/>
  <c r="J53" i="1" l="1"/>
  <c r="J55" i="1" s="1"/>
  <c r="K51" i="1" s="1"/>
  <c r="J41" i="1"/>
  <c r="J43" i="1" s="1"/>
  <c r="K39" i="1" s="1"/>
  <c r="H29" i="1"/>
  <c r="H31" i="1" s="1"/>
  <c r="I27" i="1" s="1"/>
  <c r="I29" i="1" s="1"/>
  <c r="I31" i="1" s="1"/>
  <c r="M49" i="1"/>
  <c r="M50" i="1" s="1"/>
  <c r="M37" i="1"/>
  <c r="M38" i="1" s="1"/>
  <c r="K25" i="1"/>
  <c r="K26" i="1" s="1"/>
  <c r="N17" i="1"/>
  <c r="N19" i="1" s="1"/>
  <c r="O15" i="1" s="1"/>
  <c r="K53" i="1" l="1"/>
  <c r="K55" i="1" s="1"/>
  <c r="L51" i="1" s="1"/>
  <c r="K41" i="1"/>
  <c r="K43" i="1" s="1"/>
  <c r="L39" i="1" s="1"/>
  <c r="J27" i="1"/>
  <c r="J29" i="1" s="1"/>
  <c r="N49" i="1"/>
  <c r="N50" i="1" s="1"/>
  <c r="N37" i="1"/>
  <c r="N38" i="1" s="1"/>
  <c r="L25" i="1"/>
  <c r="L26" i="1" s="1"/>
  <c r="O17" i="1"/>
  <c r="O19" i="1" s="1"/>
  <c r="P15" i="1" s="1"/>
  <c r="L53" i="1" l="1"/>
  <c r="L55" i="1" s="1"/>
  <c r="M51" i="1" s="1"/>
  <c r="L41" i="1"/>
  <c r="L43" i="1" s="1"/>
  <c r="M39" i="1" s="1"/>
  <c r="J31" i="1"/>
  <c r="K27" i="1" s="1"/>
  <c r="O49" i="1"/>
  <c r="O50" i="1" s="1"/>
  <c r="O37" i="1"/>
  <c r="O38" i="1" s="1"/>
  <c r="M25" i="1"/>
  <c r="M26" i="1" s="1"/>
  <c r="P17" i="1"/>
  <c r="P19" i="1" s="1"/>
  <c r="Q15" i="1" s="1"/>
  <c r="M53" i="1" l="1"/>
  <c r="M55" i="1" s="1"/>
  <c r="N51" i="1" s="1"/>
  <c r="M41" i="1"/>
  <c r="M43" i="1" s="1"/>
  <c r="N39" i="1" s="1"/>
  <c r="K29" i="1"/>
  <c r="K31" i="1" s="1"/>
  <c r="L27" i="1" s="1"/>
  <c r="P49" i="1"/>
  <c r="P50" i="1" s="1"/>
  <c r="P37" i="1"/>
  <c r="P38" i="1" s="1"/>
  <c r="N25" i="1"/>
  <c r="N26" i="1" s="1"/>
  <c r="Q17" i="1"/>
  <c r="Q19" i="1" s="1"/>
  <c r="R15" i="1" s="1"/>
  <c r="N53" i="1" l="1"/>
  <c r="N55" i="1" s="1"/>
  <c r="O51" i="1" s="1"/>
  <c r="N41" i="1"/>
  <c r="N43" i="1" s="1"/>
  <c r="O39" i="1" s="1"/>
  <c r="L29" i="1"/>
  <c r="L31" i="1" s="1"/>
  <c r="M27" i="1" s="1"/>
  <c r="Q49" i="1"/>
  <c r="Q50" i="1" s="1"/>
  <c r="Q37" i="1"/>
  <c r="Q38" i="1" s="1"/>
  <c r="O25" i="1"/>
  <c r="O26" i="1" s="1"/>
  <c r="R17" i="1"/>
  <c r="R19" i="1" s="1"/>
  <c r="S15" i="1" s="1"/>
  <c r="O53" i="1" l="1"/>
  <c r="O55" i="1" s="1"/>
  <c r="P51" i="1" s="1"/>
  <c r="O41" i="1"/>
  <c r="O43" i="1" s="1"/>
  <c r="P39" i="1" s="1"/>
  <c r="M29" i="1"/>
  <c r="M31" i="1" s="1"/>
  <c r="N27" i="1" s="1"/>
  <c r="R49" i="1"/>
  <c r="R50" i="1" s="1"/>
  <c r="R37" i="1"/>
  <c r="R38" i="1" s="1"/>
  <c r="P25" i="1"/>
  <c r="P26" i="1" s="1"/>
  <c r="S17" i="1"/>
  <c r="S19" i="1" s="1"/>
  <c r="T15" i="1" s="1"/>
  <c r="P53" i="1" l="1"/>
  <c r="P55" i="1" s="1"/>
  <c r="Q51" i="1" s="1"/>
  <c r="P41" i="1"/>
  <c r="P43" i="1" s="1"/>
  <c r="Q39" i="1" s="1"/>
  <c r="N29" i="1"/>
  <c r="N31" i="1" s="1"/>
  <c r="O27" i="1" s="1"/>
  <c r="S49" i="1"/>
  <c r="S50" i="1" s="1"/>
  <c r="S37" i="1"/>
  <c r="S38" i="1" s="1"/>
  <c r="Q25" i="1"/>
  <c r="Q26" i="1" s="1"/>
  <c r="T17" i="1"/>
  <c r="T19" i="1" s="1"/>
  <c r="U15" i="1" s="1"/>
  <c r="Q53" i="1" l="1"/>
  <c r="Q55" i="1" s="1"/>
  <c r="R51" i="1" s="1"/>
  <c r="Q41" i="1"/>
  <c r="Q43" i="1" s="1"/>
  <c r="R39" i="1" s="1"/>
  <c r="O29" i="1"/>
  <c r="O31" i="1" s="1"/>
  <c r="P27" i="1" s="1"/>
  <c r="T49" i="1"/>
  <c r="T50" i="1" s="1"/>
  <c r="T37" i="1"/>
  <c r="T38" i="1" s="1"/>
  <c r="R25" i="1"/>
  <c r="R26" i="1" s="1"/>
  <c r="U17" i="1"/>
  <c r="U19" i="1" s="1"/>
  <c r="V15" i="1" s="1"/>
  <c r="R53" i="1" l="1"/>
  <c r="R55" i="1" s="1"/>
  <c r="S51" i="1" s="1"/>
  <c r="R41" i="1"/>
  <c r="R43" i="1" s="1"/>
  <c r="S39" i="1" s="1"/>
  <c r="P29" i="1"/>
  <c r="P31" i="1" s="1"/>
  <c r="Q27" i="1" s="1"/>
  <c r="U49" i="1"/>
  <c r="U50" i="1" s="1"/>
  <c r="U37" i="1"/>
  <c r="U38" i="1" s="1"/>
  <c r="S25" i="1"/>
  <c r="S26" i="1" s="1"/>
  <c r="V17" i="1"/>
  <c r="V19" i="1" s="1"/>
  <c r="W15" i="1" s="1"/>
  <c r="S53" i="1" l="1"/>
  <c r="S55" i="1" s="1"/>
  <c r="T51" i="1" s="1"/>
  <c r="S41" i="1"/>
  <c r="S43" i="1" s="1"/>
  <c r="T39" i="1" s="1"/>
  <c r="Q29" i="1"/>
  <c r="Q31" i="1" s="1"/>
  <c r="R27" i="1" s="1"/>
  <c r="V49" i="1"/>
  <c r="V50" i="1" s="1"/>
  <c r="V37" i="1"/>
  <c r="V38" i="1" s="1"/>
  <c r="T25" i="1"/>
  <c r="T26" i="1" s="1"/>
  <c r="W17" i="1"/>
  <c r="W19" i="1" s="1"/>
  <c r="X15" i="1" s="1"/>
  <c r="T53" i="1" l="1"/>
  <c r="T55" i="1" s="1"/>
  <c r="U51" i="1" s="1"/>
  <c r="T41" i="1"/>
  <c r="T43" i="1" s="1"/>
  <c r="U39" i="1" s="1"/>
  <c r="R29" i="1"/>
  <c r="R31" i="1" s="1"/>
  <c r="S27" i="1" s="1"/>
  <c r="W49" i="1"/>
  <c r="W50" i="1" s="1"/>
  <c r="W37" i="1"/>
  <c r="W38" i="1" s="1"/>
  <c r="U25" i="1"/>
  <c r="U26" i="1" s="1"/>
  <c r="X17" i="1"/>
  <c r="X19" i="1" s="1"/>
  <c r="Y15" i="1" s="1"/>
  <c r="U53" i="1" l="1"/>
  <c r="U55" i="1" s="1"/>
  <c r="V51" i="1" s="1"/>
  <c r="U41" i="1"/>
  <c r="U43" i="1" s="1"/>
  <c r="V39" i="1" s="1"/>
  <c r="S29" i="1"/>
  <c r="S31" i="1" s="1"/>
  <c r="T27" i="1" s="1"/>
  <c r="X49" i="1"/>
  <c r="X50" i="1" s="1"/>
  <c r="X37" i="1"/>
  <c r="X38" i="1" s="1"/>
  <c r="V25" i="1"/>
  <c r="V26" i="1" s="1"/>
  <c r="Y17" i="1"/>
  <c r="Y19" i="1" s="1"/>
  <c r="Z15" i="1" s="1"/>
  <c r="V53" i="1" l="1"/>
  <c r="V55" i="1" s="1"/>
  <c r="W51" i="1" s="1"/>
  <c r="V41" i="1"/>
  <c r="V43" i="1" s="1"/>
  <c r="W39" i="1" s="1"/>
  <c r="T29" i="1"/>
  <c r="T31" i="1" s="1"/>
  <c r="U27" i="1" s="1"/>
  <c r="Y49" i="1"/>
  <c r="Y50" i="1" s="1"/>
  <c r="Y37" i="1"/>
  <c r="Y38" i="1" s="1"/>
  <c r="W25" i="1"/>
  <c r="W26" i="1" s="1"/>
  <c r="Z17" i="1"/>
  <c r="Z19" i="1" s="1"/>
  <c r="W53" i="1" l="1"/>
  <c r="W55" i="1" s="1"/>
  <c r="X51" i="1" s="1"/>
  <c r="W41" i="1"/>
  <c r="W43" i="1" s="1"/>
  <c r="X39" i="1" s="1"/>
  <c r="U29" i="1"/>
  <c r="U31" i="1" s="1"/>
  <c r="V27" i="1" s="1"/>
  <c r="Z49" i="1"/>
  <c r="Z50" i="1" s="1"/>
  <c r="Z37" i="1"/>
  <c r="Z38" i="1" s="1"/>
  <c r="X25" i="1"/>
  <c r="X26" i="1" s="1"/>
  <c r="AA15" i="1"/>
  <c r="AA17" i="1" s="1"/>
  <c r="AA19" i="1" s="1"/>
  <c r="AB15" i="1" s="1"/>
  <c r="X53" i="1" l="1"/>
  <c r="X55" i="1" s="1"/>
  <c r="Y51" i="1" s="1"/>
  <c r="X41" i="1"/>
  <c r="X43" i="1" s="1"/>
  <c r="Y39" i="1" s="1"/>
  <c r="V29" i="1"/>
  <c r="V31" i="1" s="1"/>
  <c r="W27" i="1" s="1"/>
  <c r="AA49" i="1"/>
  <c r="AA50" i="1" s="1"/>
  <c r="AA37" i="1"/>
  <c r="AA38" i="1" s="1"/>
  <c r="Y25" i="1"/>
  <c r="Y26" i="1" s="1"/>
  <c r="AB17" i="1"/>
  <c r="AB19" i="1" s="1"/>
  <c r="AC15" i="1" s="1"/>
  <c r="Y53" i="1" l="1"/>
  <c r="Y55" i="1" s="1"/>
  <c r="Z51" i="1" s="1"/>
  <c r="Y41" i="1"/>
  <c r="Y43" i="1" s="1"/>
  <c r="Z39" i="1" s="1"/>
  <c r="W29" i="1"/>
  <c r="W31" i="1" s="1"/>
  <c r="X27" i="1" s="1"/>
  <c r="AB49" i="1"/>
  <c r="AB50" i="1" s="1"/>
  <c r="AB37" i="1"/>
  <c r="AB38" i="1" s="1"/>
  <c r="Z25" i="1"/>
  <c r="Z26" i="1" s="1"/>
  <c r="AC17" i="1"/>
  <c r="AC19" i="1" s="1"/>
  <c r="AD15" i="1" s="1"/>
  <c r="Z53" i="1" l="1"/>
  <c r="Z55" i="1" s="1"/>
  <c r="AA51" i="1" s="1"/>
  <c r="Z41" i="1"/>
  <c r="Z43" i="1" s="1"/>
  <c r="AA39" i="1" s="1"/>
  <c r="X29" i="1"/>
  <c r="X31" i="1" s="1"/>
  <c r="Y27" i="1" s="1"/>
  <c r="AC49" i="1"/>
  <c r="AC50" i="1" s="1"/>
  <c r="AC37" i="1"/>
  <c r="AC38" i="1" s="1"/>
  <c r="AA25" i="1"/>
  <c r="AA26" i="1" s="1"/>
  <c r="AD17" i="1"/>
  <c r="AD19" i="1" s="1"/>
  <c r="AE15" i="1" s="1"/>
  <c r="AA53" i="1" l="1"/>
  <c r="AA55" i="1" s="1"/>
  <c r="AB51" i="1" s="1"/>
  <c r="AA41" i="1"/>
  <c r="AA43" i="1" s="1"/>
  <c r="AB39" i="1" s="1"/>
  <c r="Y29" i="1"/>
  <c r="Y31" i="1" s="1"/>
  <c r="Z27" i="1" s="1"/>
  <c r="AD49" i="1"/>
  <c r="AD50" i="1" s="1"/>
  <c r="AD37" i="1"/>
  <c r="AD38" i="1" s="1"/>
  <c r="AB25" i="1"/>
  <c r="AB26" i="1" s="1"/>
  <c r="AE17" i="1"/>
  <c r="AE19" i="1" s="1"/>
  <c r="AF15" i="1" s="1"/>
  <c r="AB53" i="1" l="1"/>
  <c r="AB55" i="1" s="1"/>
  <c r="AC51" i="1" s="1"/>
  <c r="AB41" i="1"/>
  <c r="AB43" i="1" s="1"/>
  <c r="AC39" i="1" s="1"/>
  <c r="Z29" i="1"/>
  <c r="Z31" i="1" s="1"/>
  <c r="AA27" i="1" s="1"/>
  <c r="AE49" i="1"/>
  <c r="AE50" i="1" s="1"/>
  <c r="AE37" i="1"/>
  <c r="AE38" i="1" s="1"/>
  <c r="AC25" i="1"/>
  <c r="AC26" i="1" s="1"/>
  <c r="AF17" i="1"/>
  <c r="AF19" i="1" s="1"/>
  <c r="AC53" i="1" l="1"/>
  <c r="AC55" i="1" s="1"/>
  <c r="AD51" i="1" s="1"/>
  <c r="AC41" i="1"/>
  <c r="AC43" i="1" s="1"/>
  <c r="AD39" i="1" s="1"/>
  <c r="AA29" i="1"/>
  <c r="AA31" i="1" s="1"/>
  <c r="AB27" i="1" s="1"/>
  <c r="AF49" i="1"/>
  <c r="AF50" i="1" s="1"/>
  <c r="AF37" i="1"/>
  <c r="AF38" i="1" s="1"/>
  <c r="AD25" i="1"/>
  <c r="AD26" i="1" s="1"/>
  <c r="AG15" i="1"/>
  <c r="AG17" i="1" s="1"/>
  <c r="AG19" i="1" s="1"/>
  <c r="AH15" i="1" s="1"/>
  <c r="H7" i="1"/>
  <c r="AD53" i="1" l="1"/>
  <c r="AD55" i="1" s="1"/>
  <c r="AE51" i="1" s="1"/>
  <c r="AD41" i="1"/>
  <c r="AD43" i="1" s="1"/>
  <c r="AE39" i="1" s="1"/>
  <c r="AB29" i="1"/>
  <c r="AB31" i="1" s="1"/>
  <c r="AC27" i="1" s="1"/>
  <c r="AG49" i="1"/>
  <c r="AG50" i="1" s="1"/>
  <c r="AG37" i="1"/>
  <c r="AG38" i="1" s="1"/>
  <c r="AE25" i="1"/>
  <c r="AE26" i="1" s="1"/>
  <c r="AH17" i="1"/>
  <c r="AH19" i="1" s="1"/>
  <c r="AI15" i="1" s="1"/>
  <c r="AE53" i="1" l="1"/>
  <c r="AE55" i="1" s="1"/>
  <c r="AF51" i="1" s="1"/>
  <c r="AE41" i="1"/>
  <c r="AE43" i="1" s="1"/>
  <c r="AF39" i="1" s="1"/>
  <c r="AC29" i="1"/>
  <c r="AC31" i="1" s="1"/>
  <c r="AD27" i="1" s="1"/>
  <c r="AH49" i="1"/>
  <c r="AH50" i="1" s="1"/>
  <c r="AH37" i="1"/>
  <c r="AH38" i="1" s="1"/>
  <c r="AF25" i="1"/>
  <c r="AF26" i="1" s="1"/>
  <c r="AI17" i="1"/>
  <c r="AI19" i="1" s="1"/>
  <c r="AJ15" i="1" s="1"/>
  <c r="AF53" i="1" l="1"/>
  <c r="AF55" i="1" s="1"/>
  <c r="AF41" i="1"/>
  <c r="AF43" i="1" s="1"/>
  <c r="AD29" i="1"/>
  <c r="AD31" i="1" s="1"/>
  <c r="AE27" i="1" s="1"/>
  <c r="AI49" i="1"/>
  <c r="AI50" i="1" s="1"/>
  <c r="AI37" i="1"/>
  <c r="AI38" i="1" s="1"/>
  <c r="AG25" i="1"/>
  <c r="AG26" i="1" s="1"/>
  <c r="AJ17" i="1"/>
  <c r="AJ19" i="1" s="1"/>
  <c r="AK15" i="1" s="1"/>
  <c r="H9" i="1" l="1"/>
  <c r="AG39" i="1"/>
  <c r="H10" i="1"/>
  <c r="AG51" i="1"/>
  <c r="AE29" i="1"/>
  <c r="AE31" i="1" s="1"/>
  <c r="AF27" i="1" s="1"/>
  <c r="AJ49" i="1"/>
  <c r="AJ50" i="1" s="1"/>
  <c r="AJ37" i="1"/>
  <c r="AJ38" i="1" s="1"/>
  <c r="AH25" i="1"/>
  <c r="AH26" i="1" s="1"/>
  <c r="AK17" i="1"/>
  <c r="AK19" i="1" s="1"/>
  <c r="AL15" i="1" s="1"/>
  <c r="AG53" i="1" l="1"/>
  <c r="AG55" i="1" s="1"/>
  <c r="AH51" i="1" s="1"/>
  <c r="AG41" i="1"/>
  <c r="AG43" i="1" s="1"/>
  <c r="AH39" i="1" s="1"/>
  <c r="AF29" i="1"/>
  <c r="AF31" i="1" s="1"/>
  <c r="H8" i="1" s="1"/>
  <c r="AK49" i="1"/>
  <c r="AK50" i="1" s="1"/>
  <c r="AK37" i="1"/>
  <c r="AK38" i="1" s="1"/>
  <c r="AI25" i="1"/>
  <c r="AI26" i="1" s="1"/>
  <c r="AL17" i="1"/>
  <c r="AL19" i="1" s="1"/>
  <c r="AM15" i="1" s="1"/>
  <c r="AH41" i="1" l="1"/>
  <c r="AH43" i="1" s="1"/>
  <c r="AI39" i="1" s="1"/>
  <c r="AH53" i="1"/>
  <c r="AH55" i="1"/>
  <c r="AI51" i="1" s="1"/>
  <c r="AG27" i="1"/>
  <c r="AL49" i="1"/>
  <c r="AL50" i="1" s="1"/>
  <c r="AL37" i="1"/>
  <c r="AL38" i="1" s="1"/>
  <c r="AJ25" i="1"/>
  <c r="AJ26" i="1" s="1"/>
  <c r="AM17" i="1"/>
  <c r="AM19" i="1" s="1"/>
  <c r="AN15" i="1" s="1"/>
  <c r="AI41" i="1" l="1"/>
  <c r="AI43" i="1" s="1"/>
  <c r="AJ39" i="1" s="1"/>
  <c r="AI53" i="1"/>
  <c r="AI55" i="1"/>
  <c r="AJ51" i="1" s="1"/>
  <c r="AG29" i="1"/>
  <c r="AG31" i="1"/>
  <c r="AH27" i="1" s="1"/>
  <c r="AM49" i="1"/>
  <c r="AM50" i="1" s="1"/>
  <c r="AM37" i="1"/>
  <c r="AM38" i="1" s="1"/>
  <c r="AK25" i="1"/>
  <c r="AK26" i="1" s="1"/>
  <c r="AN17" i="1"/>
  <c r="AN19" i="1" s="1"/>
  <c r="AO15" i="1" s="1"/>
  <c r="AJ53" i="1" l="1"/>
  <c r="AJ55" i="1" s="1"/>
  <c r="AK51" i="1" s="1"/>
  <c r="AH29" i="1"/>
  <c r="AH31" i="1" s="1"/>
  <c r="AI27" i="1" s="1"/>
  <c r="AJ41" i="1"/>
  <c r="AJ43" i="1" s="1"/>
  <c r="AK39" i="1" s="1"/>
  <c r="AN49" i="1"/>
  <c r="AN50" i="1" s="1"/>
  <c r="AN37" i="1"/>
  <c r="AN38" i="1" s="1"/>
  <c r="AL25" i="1"/>
  <c r="AL26" i="1" s="1"/>
  <c r="AO17" i="1"/>
  <c r="AO19" i="1" s="1"/>
  <c r="AP15" i="1" s="1"/>
  <c r="AI29" i="1" l="1"/>
  <c r="AI31" i="1" s="1"/>
  <c r="AJ27" i="1" s="1"/>
  <c r="AK41" i="1"/>
  <c r="AK43" i="1" s="1"/>
  <c r="AL39" i="1" s="1"/>
  <c r="AK53" i="1"/>
  <c r="AK55" i="1" s="1"/>
  <c r="AL51" i="1" s="1"/>
  <c r="AO49" i="1"/>
  <c r="AO50" i="1" s="1"/>
  <c r="AO37" i="1"/>
  <c r="AO38" i="1" s="1"/>
  <c r="AM25" i="1"/>
  <c r="AM26" i="1" s="1"/>
  <c r="AP17" i="1"/>
  <c r="AP19" i="1" s="1"/>
  <c r="AQ15" i="1" s="1"/>
  <c r="AL53" i="1" l="1"/>
  <c r="AL55" i="1" s="1"/>
  <c r="AM51" i="1" s="1"/>
  <c r="AL41" i="1"/>
  <c r="AL43" i="1"/>
  <c r="AM39" i="1" s="1"/>
  <c r="AJ29" i="1"/>
  <c r="AJ31" i="1" s="1"/>
  <c r="AK27" i="1" s="1"/>
  <c r="AP49" i="1"/>
  <c r="AP50" i="1" s="1"/>
  <c r="AP37" i="1"/>
  <c r="AP38" i="1" s="1"/>
  <c r="AN25" i="1"/>
  <c r="AN26" i="1" s="1"/>
  <c r="AQ17" i="1"/>
  <c r="AQ19" i="1" s="1"/>
  <c r="AR15" i="1" s="1"/>
  <c r="AM43" i="1" l="1"/>
  <c r="AN39" i="1" s="1"/>
  <c r="AM41" i="1"/>
  <c r="AM53" i="1"/>
  <c r="AM55" i="1"/>
  <c r="AN51" i="1" s="1"/>
  <c r="AK29" i="1"/>
  <c r="AK31" i="1" s="1"/>
  <c r="AL27" i="1" s="1"/>
  <c r="AQ49" i="1"/>
  <c r="AQ50" i="1" s="1"/>
  <c r="AQ37" i="1"/>
  <c r="AQ38" i="1" s="1"/>
  <c r="AO25" i="1"/>
  <c r="AO26" i="1" s="1"/>
  <c r="AR17" i="1"/>
  <c r="AR19" i="1"/>
  <c r="AS15" i="1" s="1"/>
  <c r="AN53" i="1" l="1"/>
  <c r="AN55" i="1" s="1"/>
  <c r="AO51" i="1" s="1"/>
  <c r="AN41" i="1"/>
  <c r="AN43" i="1" s="1"/>
  <c r="AO39" i="1" s="1"/>
  <c r="AL29" i="1"/>
  <c r="AL31" i="1" s="1"/>
  <c r="AM27" i="1" s="1"/>
  <c r="AR49" i="1"/>
  <c r="AR50" i="1" s="1"/>
  <c r="AR37" i="1"/>
  <c r="AR38" i="1" s="1"/>
  <c r="AP25" i="1"/>
  <c r="AP26" i="1" s="1"/>
  <c r="AS17" i="1"/>
  <c r="AS19" i="1" s="1"/>
  <c r="AT15" i="1" s="1"/>
  <c r="AM31" i="1" l="1"/>
  <c r="AN27" i="1" s="1"/>
  <c r="AM29" i="1"/>
  <c r="AO41" i="1"/>
  <c r="AO43" i="1"/>
  <c r="AP39" i="1" s="1"/>
  <c r="AO55" i="1"/>
  <c r="AP51" i="1" s="1"/>
  <c r="AO53" i="1"/>
  <c r="AS49" i="1"/>
  <c r="AS50" i="1" s="1"/>
  <c r="AS37" i="1"/>
  <c r="AS38" i="1" s="1"/>
  <c r="AQ25" i="1"/>
  <c r="AQ26" i="1" s="1"/>
  <c r="AT17" i="1"/>
  <c r="AT19" i="1"/>
  <c r="AU15" i="1" s="1"/>
  <c r="AP41" i="1" l="1"/>
  <c r="AP43" i="1" s="1"/>
  <c r="AQ39" i="1" s="1"/>
  <c r="AP53" i="1"/>
  <c r="AP55" i="1"/>
  <c r="AQ51" i="1" s="1"/>
  <c r="AN31" i="1"/>
  <c r="AO27" i="1" s="1"/>
  <c r="AN29" i="1"/>
  <c r="AT49" i="1"/>
  <c r="AT50" i="1" s="1"/>
  <c r="AT37" i="1"/>
  <c r="AT38" i="1" s="1"/>
  <c r="AR25" i="1"/>
  <c r="AR26" i="1" s="1"/>
  <c r="AU17" i="1"/>
  <c r="AU19" i="1" s="1"/>
  <c r="AV15" i="1" s="1"/>
  <c r="AQ41" i="1" l="1"/>
  <c r="AQ43" i="1" s="1"/>
  <c r="AR39" i="1" s="1"/>
  <c r="AQ53" i="1"/>
  <c r="AQ55" i="1" s="1"/>
  <c r="AR51" i="1" s="1"/>
  <c r="AO31" i="1"/>
  <c r="AP27" i="1" s="1"/>
  <c r="AO29" i="1"/>
  <c r="AU49" i="1"/>
  <c r="AU50" i="1" s="1"/>
  <c r="AU37" i="1"/>
  <c r="AU38" i="1" s="1"/>
  <c r="AS25" i="1"/>
  <c r="AS26" i="1" s="1"/>
  <c r="AV17" i="1"/>
  <c r="AV19" i="1"/>
  <c r="AW15" i="1" s="1"/>
  <c r="AR55" i="1" l="1"/>
  <c r="AS51" i="1" s="1"/>
  <c r="AR53" i="1"/>
  <c r="AR41" i="1"/>
  <c r="AR43" i="1" s="1"/>
  <c r="AS39" i="1" s="1"/>
  <c r="AP29" i="1"/>
  <c r="AP31" i="1" s="1"/>
  <c r="AQ27" i="1" s="1"/>
  <c r="AV49" i="1"/>
  <c r="AV50" i="1" s="1"/>
  <c r="AV37" i="1"/>
  <c r="AV38" i="1" s="1"/>
  <c r="AT25" i="1"/>
  <c r="AT26" i="1" s="1"/>
  <c r="AW17" i="1"/>
  <c r="AW19" i="1"/>
  <c r="AX15" i="1" s="1"/>
  <c r="AS43" i="1" l="1"/>
  <c r="AT39" i="1" s="1"/>
  <c r="AS41" i="1"/>
  <c r="AQ29" i="1"/>
  <c r="AQ31" i="1"/>
  <c r="AR27" i="1" s="1"/>
  <c r="AS55" i="1"/>
  <c r="AT51" i="1" s="1"/>
  <c r="AS53" i="1"/>
  <c r="AW49" i="1"/>
  <c r="AW50" i="1" s="1"/>
  <c r="AW37" i="1"/>
  <c r="AW38" i="1" s="1"/>
  <c r="AU25" i="1"/>
  <c r="AU26" i="1" s="1"/>
  <c r="AX17" i="1"/>
  <c r="AX19" i="1" s="1"/>
  <c r="AY15" i="1" s="1"/>
  <c r="AR29" i="1" l="1"/>
  <c r="AR31" i="1" s="1"/>
  <c r="AS27" i="1" s="1"/>
  <c r="AT53" i="1"/>
  <c r="AT55" i="1" s="1"/>
  <c r="AU51" i="1" s="1"/>
  <c r="AT41" i="1"/>
  <c r="AT43" i="1" s="1"/>
  <c r="AU39" i="1" s="1"/>
  <c r="AX49" i="1"/>
  <c r="AX50" i="1" s="1"/>
  <c r="AX37" i="1"/>
  <c r="AX38" i="1" s="1"/>
  <c r="AV25" i="1"/>
  <c r="AV26" i="1" s="1"/>
  <c r="AY17" i="1"/>
  <c r="AY19" i="1" s="1"/>
  <c r="AZ15" i="1" s="1"/>
  <c r="AU43" i="1" l="1"/>
  <c r="AV39" i="1" s="1"/>
  <c r="AU41" i="1"/>
  <c r="AU53" i="1"/>
  <c r="AU55" i="1" s="1"/>
  <c r="AV51" i="1" s="1"/>
  <c r="AS31" i="1"/>
  <c r="AT27" i="1" s="1"/>
  <c r="AS29" i="1"/>
  <c r="AY49" i="1"/>
  <c r="AY50" i="1" s="1"/>
  <c r="AY37" i="1"/>
  <c r="AY38" i="1" s="1"/>
  <c r="AW25" i="1"/>
  <c r="AW26" i="1" s="1"/>
  <c r="AZ17" i="1"/>
  <c r="AZ19" i="1"/>
  <c r="BA15" i="1" s="1"/>
  <c r="AV55" i="1" l="1"/>
  <c r="AW51" i="1" s="1"/>
  <c r="AV53" i="1"/>
  <c r="AT29" i="1"/>
  <c r="AT31" i="1"/>
  <c r="AU27" i="1" s="1"/>
  <c r="AV43" i="1"/>
  <c r="AW39" i="1" s="1"/>
  <c r="AV41" i="1"/>
  <c r="AZ49" i="1"/>
  <c r="AZ50" i="1" s="1"/>
  <c r="AZ37" i="1"/>
  <c r="AZ38" i="1" s="1"/>
  <c r="AX25" i="1"/>
  <c r="AX26" i="1" s="1"/>
  <c r="BA17" i="1"/>
  <c r="BA19" i="1"/>
  <c r="BB15" i="1" s="1"/>
  <c r="AU29" i="1" l="1"/>
  <c r="AU31" i="1" s="1"/>
  <c r="AV27" i="1" s="1"/>
  <c r="AW41" i="1"/>
  <c r="AW43" i="1" s="1"/>
  <c r="AX39" i="1" s="1"/>
  <c r="AW53" i="1"/>
  <c r="AW55" i="1" s="1"/>
  <c r="AX51" i="1" s="1"/>
  <c r="BA49" i="1"/>
  <c r="BA50" i="1" s="1"/>
  <c r="BA37" i="1"/>
  <c r="BA38" i="1" s="1"/>
  <c r="AY25" i="1"/>
  <c r="AY26" i="1" s="1"/>
  <c r="BB17" i="1"/>
  <c r="BB19" i="1" s="1"/>
  <c r="BC15" i="1" s="1"/>
  <c r="AX55" i="1" l="1"/>
  <c r="AY51" i="1" s="1"/>
  <c r="AX53" i="1"/>
  <c r="AX41" i="1"/>
  <c r="AX43" i="1"/>
  <c r="AY39" i="1" s="1"/>
  <c r="AV31" i="1"/>
  <c r="AW27" i="1" s="1"/>
  <c r="AV29" i="1"/>
  <c r="BB49" i="1"/>
  <c r="BB50" i="1" s="1"/>
  <c r="BB37" i="1"/>
  <c r="BB38" i="1" s="1"/>
  <c r="AZ25" i="1"/>
  <c r="AZ26" i="1" s="1"/>
  <c r="BC17" i="1"/>
  <c r="BC19" i="1"/>
  <c r="BD15" i="1" s="1"/>
  <c r="AY41" i="1" l="1"/>
  <c r="AY43" i="1" s="1"/>
  <c r="AZ39" i="1" s="1"/>
  <c r="AW29" i="1"/>
  <c r="AW31" i="1" s="1"/>
  <c r="AX27" i="1" s="1"/>
  <c r="AY53" i="1"/>
  <c r="AY55" i="1" s="1"/>
  <c r="AZ51" i="1" s="1"/>
  <c r="BC49" i="1"/>
  <c r="BC50" i="1" s="1"/>
  <c r="BC37" i="1"/>
  <c r="BC38" i="1" s="1"/>
  <c r="BA25" i="1"/>
  <c r="BA26" i="1" s="1"/>
  <c r="BD17" i="1"/>
  <c r="BD19" i="1"/>
  <c r="BE15" i="1" s="1"/>
  <c r="AX29" i="1" l="1"/>
  <c r="AX31" i="1" s="1"/>
  <c r="AY27" i="1" s="1"/>
  <c r="AZ53" i="1"/>
  <c r="AZ55" i="1" s="1"/>
  <c r="BA51" i="1" s="1"/>
  <c r="AZ41" i="1"/>
  <c r="AZ43" i="1" s="1"/>
  <c r="BA39" i="1" s="1"/>
  <c r="BD49" i="1"/>
  <c r="BD50" i="1" s="1"/>
  <c r="BD37" i="1"/>
  <c r="BD38" i="1" s="1"/>
  <c r="BB25" i="1"/>
  <c r="BB26" i="1" s="1"/>
  <c r="BE17" i="1"/>
  <c r="BE19" i="1" s="1"/>
  <c r="BF15" i="1" s="1"/>
  <c r="BA43" i="1" l="1"/>
  <c r="BB39" i="1" s="1"/>
  <c r="BA41" i="1"/>
  <c r="BA53" i="1"/>
  <c r="BA55" i="1"/>
  <c r="BB51" i="1" s="1"/>
  <c r="AY29" i="1"/>
  <c r="AY31" i="1" s="1"/>
  <c r="AZ27" i="1" s="1"/>
  <c r="BE49" i="1"/>
  <c r="BE50" i="1" s="1"/>
  <c r="BE37" i="1"/>
  <c r="BE38" i="1" s="1"/>
  <c r="BC25" i="1"/>
  <c r="BC26" i="1" s="1"/>
  <c r="BF17" i="1"/>
  <c r="BF19" i="1" s="1"/>
  <c r="BG15" i="1" s="1"/>
  <c r="AZ31" i="1" l="1"/>
  <c r="BA27" i="1" s="1"/>
  <c r="AZ29" i="1"/>
  <c r="BB53" i="1"/>
  <c r="BB55" i="1" s="1"/>
  <c r="BC51" i="1" s="1"/>
  <c r="BB41" i="1"/>
  <c r="BB43" i="1" s="1"/>
  <c r="BC39" i="1" s="1"/>
  <c r="BF49" i="1"/>
  <c r="BF50" i="1" s="1"/>
  <c r="BF37" i="1"/>
  <c r="BF38" i="1" s="1"/>
  <c r="BD25" i="1"/>
  <c r="BD26" i="1" s="1"/>
  <c r="BG17" i="1"/>
  <c r="BG19" i="1" s="1"/>
  <c r="BH15" i="1" s="1"/>
  <c r="BC41" i="1" l="1"/>
  <c r="BC43" i="1" s="1"/>
  <c r="BD39" i="1" s="1"/>
  <c r="BC53" i="1"/>
  <c r="BC55" i="1" s="1"/>
  <c r="BD51" i="1" s="1"/>
  <c r="BA31" i="1"/>
  <c r="BB27" i="1" s="1"/>
  <c r="BA29" i="1"/>
  <c r="BG49" i="1"/>
  <c r="BG50" i="1" s="1"/>
  <c r="BG37" i="1"/>
  <c r="BG38" i="1" s="1"/>
  <c r="BE25" i="1"/>
  <c r="BE26" i="1" s="1"/>
  <c r="BH17" i="1"/>
  <c r="BH19" i="1" s="1"/>
  <c r="BI15" i="1" s="1"/>
  <c r="BD53" i="1" l="1"/>
  <c r="BD55" i="1" s="1"/>
  <c r="BE51" i="1" s="1"/>
  <c r="BD41" i="1"/>
  <c r="BD43" i="1" s="1"/>
  <c r="BE39" i="1" s="1"/>
  <c r="BB29" i="1"/>
  <c r="BB31" i="1" s="1"/>
  <c r="BC27" i="1" s="1"/>
  <c r="BH49" i="1"/>
  <c r="BH50" i="1" s="1"/>
  <c r="BH37" i="1"/>
  <c r="BH38" i="1" s="1"/>
  <c r="BF25" i="1"/>
  <c r="BF26" i="1" s="1"/>
  <c r="BI17" i="1"/>
  <c r="BI19" i="1" s="1"/>
  <c r="BJ15" i="1" s="1"/>
  <c r="BC29" i="1" l="1"/>
  <c r="BC31" i="1" s="1"/>
  <c r="BD27" i="1" s="1"/>
  <c r="BE41" i="1"/>
  <c r="BE43" i="1" s="1"/>
  <c r="BF39" i="1" s="1"/>
  <c r="BE53" i="1"/>
  <c r="BE55" i="1" s="1"/>
  <c r="BF51" i="1" s="1"/>
  <c r="BI49" i="1"/>
  <c r="BI50" i="1" s="1"/>
  <c r="BI37" i="1"/>
  <c r="BI38" i="1" s="1"/>
  <c r="BG25" i="1"/>
  <c r="BG26" i="1" s="1"/>
  <c r="BJ17" i="1"/>
  <c r="BJ19" i="1"/>
  <c r="BK15" i="1" s="1"/>
  <c r="BF55" i="1" l="1"/>
  <c r="BG51" i="1" s="1"/>
  <c r="BF53" i="1"/>
  <c r="BF41" i="1"/>
  <c r="BF43" i="1"/>
  <c r="BG39" i="1" s="1"/>
  <c r="BD31" i="1"/>
  <c r="BE27" i="1" s="1"/>
  <c r="BD29" i="1"/>
  <c r="BJ49" i="1"/>
  <c r="BJ50" i="1" s="1"/>
  <c r="BJ37" i="1"/>
  <c r="BJ38" i="1" s="1"/>
  <c r="BH25" i="1"/>
  <c r="BH26" i="1" s="1"/>
  <c r="BK17" i="1"/>
  <c r="BK19" i="1" s="1"/>
  <c r="BG43" i="1" l="1"/>
  <c r="BH39" i="1" s="1"/>
  <c r="BG41" i="1"/>
  <c r="BE29" i="1"/>
  <c r="BE31" i="1" s="1"/>
  <c r="BF27" i="1" s="1"/>
  <c r="BG55" i="1"/>
  <c r="BH51" i="1" s="1"/>
  <c r="BG53" i="1"/>
  <c r="BK49" i="1"/>
  <c r="BK50" i="1" s="1"/>
  <c r="BK37" i="1"/>
  <c r="BK38" i="1" s="1"/>
  <c r="BI25" i="1"/>
  <c r="BI26" i="1" s="1"/>
  <c r="BF29" i="1" l="1"/>
  <c r="BF31" i="1" s="1"/>
  <c r="BG27" i="1" s="1"/>
  <c r="BH53" i="1"/>
  <c r="BH55" i="1" s="1"/>
  <c r="BI51" i="1" s="1"/>
  <c r="BH43" i="1"/>
  <c r="BI39" i="1" s="1"/>
  <c r="BH41" i="1"/>
  <c r="BJ25" i="1"/>
  <c r="BJ26" i="1" s="1"/>
  <c r="BI55" i="1" l="1"/>
  <c r="BJ51" i="1" s="1"/>
  <c r="BI53" i="1"/>
  <c r="BG29" i="1"/>
  <c r="BG31" i="1"/>
  <c r="BH27" i="1" s="1"/>
  <c r="BI43" i="1"/>
  <c r="BJ39" i="1" s="1"/>
  <c r="BI41" i="1"/>
  <c r="BK25" i="1"/>
  <c r="BK26" i="1" s="1"/>
  <c r="BH31" i="1" l="1"/>
  <c r="BI27" i="1" s="1"/>
  <c r="BH29" i="1"/>
  <c r="BJ41" i="1"/>
  <c r="BJ43" i="1"/>
  <c r="BK39" i="1" s="1"/>
  <c r="BJ55" i="1"/>
  <c r="BK51" i="1" s="1"/>
  <c r="BJ53" i="1"/>
  <c r="BK41" i="1" l="1"/>
  <c r="BK43" i="1" s="1"/>
  <c r="BK53" i="1"/>
  <c r="BK55" i="1" s="1"/>
  <c r="BI29" i="1"/>
  <c r="BI31" i="1" s="1"/>
  <c r="BJ27" i="1" s="1"/>
  <c r="BJ29" i="1" l="1"/>
  <c r="BJ31" i="1" s="1"/>
  <c r="BK27" i="1" s="1"/>
  <c r="BK29" i="1" l="1"/>
  <c r="BK31" i="1" s="1"/>
</calcChain>
</file>

<file path=xl/sharedStrings.xml><?xml version="1.0" encoding="utf-8"?>
<sst xmlns="http://schemas.openxmlformats.org/spreadsheetml/2006/main" count="41" uniqueCount="20">
  <si>
    <t>Partner #1</t>
  </si>
  <si>
    <t>Partner #2</t>
  </si>
  <si>
    <t>Partner #3</t>
  </si>
  <si>
    <t>Partner #4</t>
  </si>
  <si>
    <t>Initial Contribution</t>
  </si>
  <si>
    <t>Equity Partners</t>
  </si>
  <si>
    <t>% of Equity</t>
  </si>
  <si>
    <t>Initial Contribution Month</t>
  </si>
  <si>
    <t>Month #</t>
  </si>
  <si>
    <t>Month Ending</t>
  </si>
  <si>
    <t>Real Estate Capital Account Tracker (60 months)</t>
  </si>
  <si>
    <t>Starting Balance</t>
  </si>
  <si>
    <t>Accrued Interest</t>
  </si>
  <si>
    <t>Distribution</t>
  </si>
  <si>
    <t>Ending Balance</t>
  </si>
  <si>
    <t>Pref. Return</t>
  </si>
  <si>
    <t>Contribution</t>
  </si>
  <si>
    <t>Account Balance Month</t>
  </si>
  <si>
    <t>Total Contributions</t>
  </si>
  <si>
    <t>Total Distributions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</si>
</sst>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indexed="12"/>
      <name val="Calibri Light"/>
      <family val="2"/>
      <scheme val="major"/>
    </font>
    <font>
      <sz val="11"/>
      <name val="Calibri Light"/>
      <family val="2"/>
      <scheme val="major"/>
    </font>
    <font>
      <i/>
      <sz val="9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17" fontId="3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9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6" fontId="1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0" fontId="1" fillId="0" borderId="1" xfId="0" applyFont="1" applyBorder="1"/>
    <xf numFmtId="0" fontId="4" fillId="0" borderId="1" xfId="0" applyFont="1" applyBorder="1" applyAlignment="1">
      <alignment horizontal="right"/>
    </xf>
    <xf numFmtId="15" fontId="1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indent="1"/>
    </xf>
    <xf numFmtId="6" fontId="1" fillId="0" borderId="0" xfId="0" applyNumberFormat="1" applyFont="1"/>
    <xf numFmtId="6" fontId="3" fillId="0" borderId="0" xfId="0" applyNumberFormat="1" applyFont="1"/>
    <xf numFmtId="9" fontId="1" fillId="0" borderId="0" xfId="0" applyNumberFormat="1" applyFont="1"/>
    <xf numFmtId="0" fontId="2" fillId="2" borderId="2" xfId="0" applyFont="1" applyFill="1" applyBorder="1"/>
    <xf numFmtId="164" fontId="1" fillId="0" borderId="0" xfId="0" applyNumberFormat="1" applyFont="1" applyAlignment="1">
      <alignment horizontal="left"/>
    </xf>
    <xf numFmtId="0" fontId="5" fillId="0" borderId="0" xfId="0" applyFont="1"/>
    <xf numFmtId="9" fontId="1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58"/>
  <sheetViews>
    <sheetView showGridLines="0" tabSelected="1" zoomScale="85" zoomScaleNormal="85" workbookViewId="0"/>
  </sheetViews>
  <sheetFormatPr defaultColWidth="8.85546875" defaultRowHeight="15" outlineLevelRow="1" x14ac:dyDescent="0.25"/>
  <cols>
    <col min="1" max="1" width="2.42578125" style="1" customWidth="1"/>
    <col min="2" max="2" width="14.85546875" style="1" customWidth="1"/>
    <col min="3" max="3" width="8.85546875" style="1"/>
    <col min="4" max="4" width="13.28515625" style="1" customWidth="1"/>
    <col min="5" max="5" width="12.140625" style="1" customWidth="1"/>
    <col min="6" max="6" width="14.28515625" style="1" customWidth="1"/>
    <col min="7" max="7" width="13.85546875" style="1" customWidth="1"/>
    <col min="8" max="8" width="12.7109375" style="1" customWidth="1"/>
    <col min="9" max="9" width="12" style="1" bestFit="1" customWidth="1"/>
    <col min="10" max="13" width="12" style="1" customWidth="1"/>
    <col min="14" max="14" width="12" style="1" bestFit="1" customWidth="1"/>
    <col min="15" max="20" width="12" style="1" customWidth="1"/>
    <col min="21" max="21" width="12" style="1" bestFit="1" customWidth="1"/>
    <col min="22" max="25" width="12" style="1" customWidth="1"/>
    <col min="26" max="26" width="12" style="1" bestFit="1" customWidth="1"/>
    <col min="27" max="32" width="12" style="1" customWidth="1"/>
    <col min="33" max="33" width="9.140625" style="1" customWidth="1"/>
    <col min="34" max="34" width="8.5703125" style="1" customWidth="1"/>
    <col min="35" max="35" width="9.7109375" style="1" customWidth="1"/>
    <col min="36" max="36" width="9.42578125" style="1" customWidth="1"/>
    <col min="37" max="37" width="9.28515625" style="1" customWidth="1"/>
    <col min="38" max="39" width="9.7109375" style="1" customWidth="1"/>
    <col min="40" max="40" width="9.140625" style="1" customWidth="1"/>
    <col min="41" max="41" width="9.42578125" style="1" customWidth="1"/>
    <col min="42" max="42" width="10" style="1" customWidth="1"/>
    <col min="43" max="43" width="9.42578125" style="1" customWidth="1"/>
    <col min="44" max="44" width="10.28515625" style="1" customWidth="1"/>
    <col min="45" max="45" width="9.140625" style="1" customWidth="1"/>
    <col min="46" max="46" width="8.5703125" style="1" customWidth="1"/>
    <col min="47" max="47" width="9.7109375" style="1" customWidth="1"/>
    <col min="48" max="48" width="9.42578125" style="1" customWidth="1"/>
    <col min="49" max="49" width="9.28515625" style="1" customWidth="1"/>
    <col min="50" max="51" width="9.7109375" style="1" customWidth="1"/>
    <col min="52" max="52" width="9.140625" style="1" customWidth="1"/>
    <col min="53" max="53" width="9.42578125" style="1" customWidth="1"/>
    <col min="54" max="54" width="10" style="1" customWidth="1"/>
    <col min="55" max="55" width="9.42578125" style="1" customWidth="1"/>
    <col min="56" max="56" width="10.28515625" style="1" customWidth="1"/>
    <col min="57" max="57" width="9.140625" style="1" customWidth="1"/>
    <col min="58" max="58" width="8.5703125" style="1" customWidth="1"/>
    <col min="59" max="59" width="9.7109375" style="1" customWidth="1"/>
    <col min="60" max="60" width="9.42578125" style="1" customWidth="1"/>
    <col min="61" max="61" width="9.28515625" style="1" customWidth="1"/>
    <col min="62" max="63" width="9.7109375" style="1" customWidth="1"/>
    <col min="64" max="16384" width="8.85546875" style="1"/>
  </cols>
  <sheetData>
    <row r="2" spans="2:63" ht="15.75" thickBot="1" x14ac:dyDescent="0.3">
      <c r="B2" s="21" t="s">
        <v>10</v>
      </c>
      <c r="C2" s="21"/>
      <c r="D2" s="21"/>
      <c r="E2" s="21"/>
      <c r="F2" s="21"/>
      <c r="G2" s="21"/>
      <c r="H2" s="21"/>
      <c r="I2" s="21"/>
    </row>
    <row r="3" spans="2:63" ht="7.5" customHeight="1" thickTop="1" x14ac:dyDescent="0.25"/>
    <row r="4" spans="2:63" x14ac:dyDescent="0.25">
      <c r="B4" s="25" t="s">
        <v>7</v>
      </c>
      <c r="C4" s="7"/>
      <c r="D4" s="7"/>
      <c r="E4" s="3">
        <v>41640</v>
      </c>
      <c r="F4" s="25" t="s">
        <v>17</v>
      </c>
      <c r="G4" s="7"/>
      <c r="H4" s="7"/>
      <c r="I4" s="3">
        <f ca="1">TODAY()</f>
        <v>42532</v>
      </c>
    </row>
    <row r="5" spans="2:63" ht="7.15" customHeight="1" x14ac:dyDescent="0.25"/>
    <row r="6" spans="2:63" s="5" customFormat="1" ht="45" x14ac:dyDescent="0.25">
      <c r="B6" s="4" t="s">
        <v>5</v>
      </c>
      <c r="C6" s="4" t="s">
        <v>6</v>
      </c>
      <c r="D6" s="4" t="s">
        <v>4</v>
      </c>
      <c r="E6" s="4" t="s">
        <v>15</v>
      </c>
      <c r="F6" s="4" t="s">
        <v>18</v>
      </c>
      <c r="G6" s="4" t="s">
        <v>19</v>
      </c>
      <c r="H6" s="4" t="str">
        <f ca="1">"Balance as of "&amp;TEXT(I4,"mmm yyyy")</f>
        <v>Balance as of Jun 2016</v>
      </c>
      <c r="I6" s="4" t="str">
        <f ca="1">"IRR as of "&amp;TEXT(I4,"mmm yyyy")</f>
        <v>IRR as of Jun 2016</v>
      </c>
    </row>
    <row r="7" spans="2:63" x14ac:dyDescent="0.25">
      <c r="B7" s="6" t="s">
        <v>0</v>
      </c>
      <c r="C7" s="22">
        <f>D7/SUM($D$7:$D$10)</f>
        <v>0.85</v>
      </c>
      <c r="D7" s="9">
        <v>17000000</v>
      </c>
      <c r="E7" s="10">
        <v>0.08</v>
      </c>
      <c r="F7" s="11">
        <f>SUM($D$16:$BK$16)</f>
        <v>17000000</v>
      </c>
      <c r="G7" s="11">
        <f>SUM($D$18:$BK$18)</f>
        <v>0</v>
      </c>
      <c r="H7" s="11">
        <f ca="1">INDEX($D$19:$BK$19,1,MATCH(TODAY(),$D$13:$BK$13))</f>
        <v>20476144.798257764</v>
      </c>
      <c r="I7" s="8" t="str">
        <f>$D$21</f>
        <v>N/A</v>
      </c>
    </row>
    <row r="8" spans="2:63" x14ac:dyDescent="0.25">
      <c r="B8" s="6" t="s">
        <v>1</v>
      </c>
      <c r="C8" s="22">
        <f>D8/SUM($D$7:$D$10)</f>
        <v>0.1</v>
      </c>
      <c r="D8" s="9">
        <v>2000000</v>
      </c>
      <c r="E8" s="10">
        <v>0.08</v>
      </c>
      <c r="F8" s="11">
        <f>SUM($D$28:$BK$28)</f>
        <v>2000000</v>
      </c>
      <c r="G8" s="11">
        <f>SUM($D$30:$BK$30)</f>
        <v>0</v>
      </c>
      <c r="H8" s="11">
        <f ca="1">INDEX($D$31:$BK$31,1,MATCH(TODAY(),$D$25:$BK$25))</f>
        <v>2408958.2115597362</v>
      </c>
      <c r="I8" s="8" t="str">
        <f>$D$33</f>
        <v>N/A</v>
      </c>
    </row>
    <row r="9" spans="2:63" x14ac:dyDescent="0.25">
      <c r="B9" s="6" t="s">
        <v>2</v>
      </c>
      <c r="C9" s="22">
        <f>D9/SUM($D$7:$D$10)</f>
        <v>2.5000000000000001E-2</v>
      </c>
      <c r="D9" s="9">
        <v>500000</v>
      </c>
      <c r="E9" s="10">
        <v>0.08</v>
      </c>
      <c r="F9" s="11">
        <f>SUM($D$40:$BK$40)</f>
        <v>500000</v>
      </c>
      <c r="G9" s="11">
        <f>SUM($D$42:$BK$42)</f>
        <v>0</v>
      </c>
      <c r="H9" s="11">
        <f ca="1">INDEX($D$43:$BK$43,1,MATCH(TODAY(),$D$37:$BK$37))</f>
        <v>602239.55288993404</v>
      </c>
      <c r="I9" s="8" t="str">
        <f>$D$45</f>
        <v>N/A</v>
      </c>
    </row>
    <row r="10" spans="2:63" x14ac:dyDescent="0.25">
      <c r="B10" s="6" t="s">
        <v>3</v>
      </c>
      <c r="C10" s="22">
        <f>D10/SUM($D$7:$D$10)</f>
        <v>2.5000000000000001E-2</v>
      </c>
      <c r="D10" s="9">
        <v>500000</v>
      </c>
      <c r="E10" s="10">
        <v>0.08</v>
      </c>
      <c r="F10" s="11">
        <f>SUM($D$52:$BK$52)</f>
        <v>500000</v>
      </c>
      <c r="G10" s="11">
        <f>SUM($D$54:$BK$54)</f>
        <v>0</v>
      </c>
      <c r="H10" s="11">
        <f ca="1">INDEX($D$55:$BK$55,1,MATCH(TODAY(),$D$49:$BK$49))</f>
        <v>602239.55288993404</v>
      </c>
      <c r="I10" s="8" t="str">
        <f>$D$57</f>
        <v>N/A</v>
      </c>
    </row>
    <row r="11" spans="2:63" ht="7.15" customHeight="1" x14ac:dyDescent="0.25"/>
    <row r="12" spans="2:63" outlineLevel="1" x14ac:dyDescent="0.25">
      <c r="C12" s="12" t="s">
        <v>8</v>
      </c>
      <c r="D12" s="1">
        <v>1</v>
      </c>
      <c r="E12" s="1">
        <f>D12+1</f>
        <v>2</v>
      </c>
      <c r="F12" s="1">
        <f t="shared" ref="F12:BK12" si="0">E12+1</f>
        <v>3</v>
      </c>
      <c r="G12" s="1">
        <f t="shared" si="0"/>
        <v>4</v>
      </c>
      <c r="H12" s="1">
        <f t="shared" si="0"/>
        <v>5</v>
      </c>
      <c r="I12" s="1">
        <f t="shared" si="0"/>
        <v>6</v>
      </c>
      <c r="J12" s="1">
        <f t="shared" si="0"/>
        <v>7</v>
      </c>
      <c r="K12" s="1">
        <f t="shared" si="0"/>
        <v>8</v>
      </c>
      <c r="L12" s="1">
        <f t="shared" si="0"/>
        <v>9</v>
      </c>
      <c r="M12" s="1">
        <f t="shared" si="0"/>
        <v>10</v>
      </c>
      <c r="N12" s="1">
        <f t="shared" si="0"/>
        <v>11</v>
      </c>
      <c r="O12" s="1">
        <f t="shared" si="0"/>
        <v>12</v>
      </c>
      <c r="P12" s="1">
        <f t="shared" si="0"/>
        <v>13</v>
      </c>
      <c r="Q12" s="1">
        <f t="shared" si="0"/>
        <v>14</v>
      </c>
      <c r="R12" s="1">
        <f t="shared" si="0"/>
        <v>15</v>
      </c>
      <c r="S12" s="1">
        <f t="shared" si="0"/>
        <v>16</v>
      </c>
      <c r="T12" s="1">
        <f t="shared" si="0"/>
        <v>17</v>
      </c>
      <c r="U12" s="1">
        <f t="shared" si="0"/>
        <v>18</v>
      </c>
      <c r="V12" s="1">
        <f t="shared" si="0"/>
        <v>19</v>
      </c>
      <c r="W12" s="1">
        <f t="shared" si="0"/>
        <v>20</v>
      </c>
      <c r="X12" s="1">
        <f t="shared" si="0"/>
        <v>21</v>
      </c>
      <c r="Y12" s="1">
        <f t="shared" si="0"/>
        <v>22</v>
      </c>
      <c r="Z12" s="1">
        <f t="shared" si="0"/>
        <v>23</v>
      </c>
      <c r="AA12" s="1">
        <f t="shared" si="0"/>
        <v>24</v>
      </c>
      <c r="AB12" s="1">
        <f t="shared" si="0"/>
        <v>25</v>
      </c>
      <c r="AC12" s="1">
        <f t="shared" si="0"/>
        <v>26</v>
      </c>
      <c r="AD12" s="1">
        <f t="shared" si="0"/>
        <v>27</v>
      </c>
      <c r="AE12" s="1">
        <f t="shared" si="0"/>
        <v>28</v>
      </c>
      <c r="AF12" s="1">
        <f t="shared" si="0"/>
        <v>29</v>
      </c>
      <c r="AG12" s="1">
        <f t="shared" si="0"/>
        <v>30</v>
      </c>
      <c r="AH12" s="1">
        <f t="shared" si="0"/>
        <v>31</v>
      </c>
      <c r="AI12" s="1">
        <f t="shared" si="0"/>
        <v>32</v>
      </c>
      <c r="AJ12" s="1">
        <f t="shared" si="0"/>
        <v>33</v>
      </c>
      <c r="AK12" s="1">
        <f t="shared" si="0"/>
        <v>34</v>
      </c>
      <c r="AL12" s="1">
        <f t="shared" si="0"/>
        <v>35</v>
      </c>
      <c r="AM12" s="1">
        <f t="shared" si="0"/>
        <v>36</v>
      </c>
      <c r="AN12" s="1">
        <f t="shared" si="0"/>
        <v>37</v>
      </c>
      <c r="AO12" s="1">
        <f t="shared" si="0"/>
        <v>38</v>
      </c>
      <c r="AP12" s="1">
        <f t="shared" si="0"/>
        <v>39</v>
      </c>
      <c r="AQ12" s="1">
        <f t="shared" si="0"/>
        <v>40</v>
      </c>
      <c r="AR12" s="1">
        <f t="shared" si="0"/>
        <v>41</v>
      </c>
      <c r="AS12" s="1">
        <f t="shared" si="0"/>
        <v>42</v>
      </c>
      <c r="AT12" s="1">
        <f t="shared" si="0"/>
        <v>43</v>
      </c>
      <c r="AU12" s="1">
        <f t="shared" si="0"/>
        <v>44</v>
      </c>
      <c r="AV12" s="1">
        <f t="shared" si="0"/>
        <v>45</v>
      </c>
      <c r="AW12" s="1">
        <f t="shared" si="0"/>
        <v>46</v>
      </c>
      <c r="AX12" s="1">
        <f t="shared" si="0"/>
        <v>47</v>
      </c>
      <c r="AY12" s="1">
        <f t="shared" si="0"/>
        <v>48</v>
      </c>
      <c r="AZ12" s="1">
        <f t="shared" si="0"/>
        <v>49</v>
      </c>
      <c r="BA12" s="1">
        <f t="shared" si="0"/>
        <v>50</v>
      </c>
      <c r="BB12" s="1">
        <f t="shared" si="0"/>
        <v>51</v>
      </c>
      <c r="BC12" s="1">
        <f t="shared" si="0"/>
        <v>52</v>
      </c>
      <c r="BD12" s="1">
        <f t="shared" si="0"/>
        <v>53</v>
      </c>
      <c r="BE12" s="1">
        <f t="shared" si="0"/>
        <v>54</v>
      </c>
      <c r="BF12" s="1">
        <f t="shared" si="0"/>
        <v>55</v>
      </c>
      <c r="BG12" s="1">
        <f t="shared" si="0"/>
        <v>56</v>
      </c>
      <c r="BH12" s="1">
        <f t="shared" si="0"/>
        <v>57</v>
      </c>
      <c r="BI12" s="1">
        <f t="shared" si="0"/>
        <v>58</v>
      </c>
      <c r="BJ12" s="1">
        <f t="shared" si="0"/>
        <v>59</v>
      </c>
      <c r="BK12" s="1">
        <f t="shared" si="0"/>
        <v>60</v>
      </c>
    </row>
    <row r="13" spans="2:63" outlineLevel="1" x14ac:dyDescent="0.25">
      <c r="B13" s="13"/>
      <c r="C13" s="14" t="s">
        <v>9</v>
      </c>
      <c r="D13" s="15">
        <f>EOMONTH(E4,0)</f>
        <v>41670</v>
      </c>
      <c r="E13" s="15">
        <f>EOMONTH(D13,1)</f>
        <v>41698</v>
      </c>
      <c r="F13" s="15">
        <f t="shared" ref="F13:BK13" si="1">EOMONTH(E13,1)</f>
        <v>41729</v>
      </c>
      <c r="G13" s="15">
        <f t="shared" si="1"/>
        <v>41759</v>
      </c>
      <c r="H13" s="15">
        <f t="shared" si="1"/>
        <v>41790</v>
      </c>
      <c r="I13" s="15">
        <f t="shared" si="1"/>
        <v>41820</v>
      </c>
      <c r="J13" s="15">
        <f t="shared" si="1"/>
        <v>41851</v>
      </c>
      <c r="K13" s="15">
        <f t="shared" si="1"/>
        <v>41882</v>
      </c>
      <c r="L13" s="15">
        <f t="shared" si="1"/>
        <v>41912</v>
      </c>
      <c r="M13" s="15">
        <f t="shared" si="1"/>
        <v>41943</v>
      </c>
      <c r="N13" s="15">
        <f t="shared" si="1"/>
        <v>41973</v>
      </c>
      <c r="O13" s="15">
        <f t="shared" si="1"/>
        <v>42004</v>
      </c>
      <c r="P13" s="15">
        <f t="shared" si="1"/>
        <v>42035</v>
      </c>
      <c r="Q13" s="15">
        <f t="shared" si="1"/>
        <v>42063</v>
      </c>
      <c r="R13" s="15">
        <f t="shared" si="1"/>
        <v>42094</v>
      </c>
      <c r="S13" s="15">
        <f t="shared" si="1"/>
        <v>42124</v>
      </c>
      <c r="T13" s="15">
        <f t="shared" si="1"/>
        <v>42155</v>
      </c>
      <c r="U13" s="15">
        <f t="shared" si="1"/>
        <v>42185</v>
      </c>
      <c r="V13" s="15">
        <f t="shared" si="1"/>
        <v>42216</v>
      </c>
      <c r="W13" s="15">
        <f t="shared" si="1"/>
        <v>42247</v>
      </c>
      <c r="X13" s="15">
        <f t="shared" si="1"/>
        <v>42277</v>
      </c>
      <c r="Y13" s="15">
        <f t="shared" si="1"/>
        <v>42308</v>
      </c>
      <c r="Z13" s="15">
        <f t="shared" si="1"/>
        <v>42338</v>
      </c>
      <c r="AA13" s="15">
        <f t="shared" si="1"/>
        <v>42369</v>
      </c>
      <c r="AB13" s="15">
        <f t="shared" si="1"/>
        <v>42400</v>
      </c>
      <c r="AC13" s="15">
        <f t="shared" si="1"/>
        <v>42429</v>
      </c>
      <c r="AD13" s="15">
        <f t="shared" si="1"/>
        <v>42460</v>
      </c>
      <c r="AE13" s="15">
        <f t="shared" si="1"/>
        <v>42490</v>
      </c>
      <c r="AF13" s="15">
        <f t="shared" si="1"/>
        <v>42521</v>
      </c>
      <c r="AG13" s="15">
        <f t="shared" si="1"/>
        <v>42551</v>
      </c>
      <c r="AH13" s="15">
        <f t="shared" si="1"/>
        <v>42582</v>
      </c>
      <c r="AI13" s="15">
        <f t="shared" si="1"/>
        <v>42613</v>
      </c>
      <c r="AJ13" s="15">
        <f t="shared" si="1"/>
        <v>42643</v>
      </c>
      <c r="AK13" s="15">
        <f t="shared" si="1"/>
        <v>42674</v>
      </c>
      <c r="AL13" s="15">
        <f t="shared" si="1"/>
        <v>42704</v>
      </c>
      <c r="AM13" s="15">
        <f t="shared" si="1"/>
        <v>42735</v>
      </c>
      <c r="AN13" s="15">
        <f t="shared" si="1"/>
        <v>42766</v>
      </c>
      <c r="AO13" s="15">
        <f t="shared" si="1"/>
        <v>42794</v>
      </c>
      <c r="AP13" s="15">
        <f t="shared" si="1"/>
        <v>42825</v>
      </c>
      <c r="AQ13" s="15">
        <f t="shared" si="1"/>
        <v>42855</v>
      </c>
      <c r="AR13" s="15">
        <f t="shared" si="1"/>
        <v>42886</v>
      </c>
      <c r="AS13" s="15">
        <f t="shared" si="1"/>
        <v>42916</v>
      </c>
      <c r="AT13" s="15">
        <f t="shared" si="1"/>
        <v>42947</v>
      </c>
      <c r="AU13" s="15">
        <f t="shared" si="1"/>
        <v>42978</v>
      </c>
      <c r="AV13" s="15">
        <f t="shared" si="1"/>
        <v>43008</v>
      </c>
      <c r="AW13" s="15">
        <f t="shared" si="1"/>
        <v>43039</v>
      </c>
      <c r="AX13" s="15">
        <f t="shared" si="1"/>
        <v>43069</v>
      </c>
      <c r="AY13" s="15">
        <f t="shared" si="1"/>
        <v>43100</v>
      </c>
      <c r="AZ13" s="15">
        <f t="shared" si="1"/>
        <v>43131</v>
      </c>
      <c r="BA13" s="15">
        <f t="shared" si="1"/>
        <v>43159</v>
      </c>
      <c r="BB13" s="15">
        <f t="shared" si="1"/>
        <v>43190</v>
      </c>
      <c r="BC13" s="15">
        <f t="shared" si="1"/>
        <v>43220</v>
      </c>
      <c r="BD13" s="15">
        <f t="shared" si="1"/>
        <v>43251</v>
      </c>
      <c r="BE13" s="15">
        <f t="shared" si="1"/>
        <v>43281</v>
      </c>
      <c r="BF13" s="15">
        <f t="shared" si="1"/>
        <v>43312</v>
      </c>
      <c r="BG13" s="15">
        <f t="shared" si="1"/>
        <v>43343</v>
      </c>
      <c r="BH13" s="15">
        <f t="shared" si="1"/>
        <v>43373</v>
      </c>
      <c r="BI13" s="15">
        <f t="shared" si="1"/>
        <v>43404</v>
      </c>
      <c r="BJ13" s="15">
        <f t="shared" si="1"/>
        <v>43434</v>
      </c>
      <c r="BK13" s="15">
        <f t="shared" si="1"/>
        <v>43465</v>
      </c>
    </row>
    <row r="14" spans="2:63" outlineLevel="1" x14ac:dyDescent="0.25">
      <c r="B14" s="2" t="str">
        <f>B7</f>
        <v>Partner #1</v>
      </c>
      <c r="D14" s="16" t="str">
        <f t="shared" ref="D14:AI14" ca="1" si="2">IF(D13&lt;$I$4,"Actual","")</f>
        <v>Actual</v>
      </c>
      <c r="E14" s="16" t="str">
        <f t="shared" ca="1" si="2"/>
        <v>Actual</v>
      </c>
      <c r="F14" s="16" t="str">
        <f t="shared" ca="1" si="2"/>
        <v>Actual</v>
      </c>
      <c r="G14" s="16" t="str">
        <f t="shared" ca="1" si="2"/>
        <v>Actual</v>
      </c>
      <c r="H14" s="16" t="str">
        <f t="shared" ca="1" si="2"/>
        <v>Actual</v>
      </c>
      <c r="I14" s="16" t="str">
        <f t="shared" ca="1" si="2"/>
        <v>Actual</v>
      </c>
      <c r="J14" s="16" t="str">
        <f t="shared" ca="1" si="2"/>
        <v>Actual</v>
      </c>
      <c r="K14" s="16" t="str">
        <f t="shared" ca="1" si="2"/>
        <v>Actual</v>
      </c>
      <c r="L14" s="16" t="str">
        <f t="shared" ca="1" si="2"/>
        <v>Actual</v>
      </c>
      <c r="M14" s="16" t="str">
        <f t="shared" ca="1" si="2"/>
        <v>Actual</v>
      </c>
      <c r="N14" s="16" t="str">
        <f t="shared" ca="1" si="2"/>
        <v>Actual</v>
      </c>
      <c r="O14" s="16" t="str">
        <f t="shared" ca="1" si="2"/>
        <v>Actual</v>
      </c>
      <c r="P14" s="16" t="str">
        <f t="shared" ca="1" si="2"/>
        <v>Actual</v>
      </c>
      <c r="Q14" s="16" t="str">
        <f t="shared" ca="1" si="2"/>
        <v>Actual</v>
      </c>
      <c r="R14" s="16" t="str">
        <f t="shared" ca="1" si="2"/>
        <v>Actual</v>
      </c>
      <c r="S14" s="16" t="str">
        <f t="shared" ca="1" si="2"/>
        <v>Actual</v>
      </c>
      <c r="T14" s="16" t="str">
        <f t="shared" ca="1" si="2"/>
        <v>Actual</v>
      </c>
      <c r="U14" s="16" t="str">
        <f t="shared" ca="1" si="2"/>
        <v>Actual</v>
      </c>
      <c r="V14" s="16" t="str">
        <f t="shared" ca="1" si="2"/>
        <v>Actual</v>
      </c>
      <c r="W14" s="16" t="str">
        <f t="shared" ca="1" si="2"/>
        <v>Actual</v>
      </c>
      <c r="X14" s="16" t="str">
        <f t="shared" ca="1" si="2"/>
        <v>Actual</v>
      </c>
      <c r="Y14" s="16" t="str">
        <f t="shared" ca="1" si="2"/>
        <v>Actual</v>
      </c>
      <c r="Z14" s="16" t="str">
        <f t="shared" ca="1" si="2"/>
        <v>Actual</v>
      </c>
      <c r="AA14" s="16" t="str">
        <f t="shared" ca="1" si="2"/>
        <v>Actual</v>
      </c>
      <c r="AB14" s="16" t="str">
        <f t="shared" ca="1" si="2"/>
        <v>Actual</v>
      </c>
      <c r="AC14" s="16" t="str">
        <f t="shared" ca="1" si="2"/>
        <v>Actual</v>
      </c>
      <c r="AD14" s="16" t="str">
        <f t="shared" ca="1" si="2"/>
        <v>Actual</v>
      </c>
      <c r="AE14" s="16" t="str">
        <f t="shared" ca="1" si="2"/>
        <v>Actual</v>
      </c>
      <c r="AF14" s="16" t="str">
        <f t="shared" ca="1" si="2"/>
        <v>Actual</v>
      </c>
      <c r="AG14" s="16" t="str">
        <f t="shared" ca="1" si="2"/>
        <v/>
      </c>
      <c r="AH14" s="16" t="str">
        <f t="shared" ca="1" si="2"/>
        <v/>
      </c>
      <c r="AI14" s="16" t="str">
        <f t="shared" ca="1" si="2"/>
        <v/>
      </c>
      <c r="AJ14" s="16" t="str">
        <f t="shared" ref="AJ14:BO14" ca="1" si="3">IF(AJ13&lt;$I$4,"Actual","")</f>
        <v/>
      </c>
      <c r="AK14" s="16" t="str">
        <f t="shared" ca="1" si="3"/>
        <v/>
      </c>
      <c r="AL14" s="16" t="str">
        <f t="shared" ca="1" si="3"/>
        <v/>
      </c>
      <c r="AM14" s="16" t="str">
        <f t="shared" ca="1" si="3"/>
        <v/>
      </c>
      <c r="AN14" s="16" t="str">
        <f t="shared" ca="1" si="3"/>
        <v/>
      </c>
      <c r="AO14" s="16" t="str">
        <f t="shared" ca="1" si="3"/>
        <v/>
      </c>
      <c r="AP14" s="16" t="str">
        <f t="shared" ca="1" si="3"/>
        <v/>
      </c>
      <c r="AQ14" s="16" t="str">
        <f t="shared" ca="1" si="3"/>
        <v/>
      </c>
      <c r="AR14" s="16" t="str">
        <f t="shared" ca="1" si="3"/>
        <v/>
      </c>
      <c r="AS14" s="16" t="str">
        <f t="shared" ca="1" si="3"/>
        <v/>
      </c>
      <c r="AT14" s="16" t="str">
        <f t="shared" ca="1" si="3"/>
        <v/>
      </c>
      <c r="AU14" s="16" t="str">
        <f t="shared" ca="1" si="3"/>
        <v/>
      </c>
      <c r="AV14" s="16" t="str">
        <f t="shared" ca="1" si="3"/>
        <v/>
      </c>
      <c r="AW14" s="16" t="str">
        <f t="shared" ca="1" si="3"/>
        <v/>
      </c>
      <c r="AX14" s="16" t="str">
        <f t="shared" ca="1" si="3"/>
        <v/>
      </c>
      <c r="AY14" s="16" t="str">
        <f t="shared" ca="1" si="3"/>
        <v/>
      </c>
      <c r="AZ14" s="16" t="str">
        <f t="shared" ca="1" si="3"/>
        <v/>
      </c>
      <c r="BA14" s="16" t="str">
        <f t="shared" ca="1" si="3"/>
        <v/>
      </c>
      <c r="BB14" s="16" t="str">
        <f t="shared" ca="1" si="3"/>
        <v/>
      </c>
      <c r="BC14" s="16" t="str">
        <f t="shared" ca="1" si="3"/>
        <v/>
      </c>
      <c r="BD14" s="16" t="str">
        <f t="shared" ca="1" si="3"/>
        <v/>
      </c>
      <c r="BE14" s="16" t="str">
        <f t="shared" ca="1" si="3"/>
        <v/>
      </c>
      <c r="BF14" s="16" t="str">
        <f t="shared" ca="1" si="3"/>
        <v/>
      </c>
      <c r="BG14" s="16" t="str">
        <f t="shared" ca="1" si="3"/>
        <v/>
      </c>
      <c r="BH14" s="16" t="str">
        <f t="shared" ca="1" si="3"/>
        <v/>
      </c>
      <c r="BI14" s="16" t="str">
        <f t="shared" ca="1" si="3"/>
        <v/>
      </c>
      <c r="BJ14" s="16" t="str">
        <f t="shared" ca="1" si="3"/>
        <v/>
      </c>
      <c r="BK14" s="16" t="str">
        <f t="shared" ca="1" si="3"/>
        <v/>
      </c>
    </row>
    <row r="15" spans="2:63" outlineLevel="1" x14ac:dyDescent="0.25">
      <c r="B15" s="17" t="s">
        <v>11</v>
      </c>
      <c r="D15" s="18">
        <v>0</v>
      </c>
      <c r="E15" s="18">
        <f ca="1">IF(E14="","",D19)</f>
        <v>17000000</v>
      </c>
      <c r="F15" s="18">
        <f t="shared" ref="F15:BK15" ca="1" si="4">IF(F14="","",E19)</f>
        <v>17113333.333333332</v>
      </c>
      <c r="G15" s="18">
        <f t="shared" ca="1" si="4"/>
        <v>17227422.22222222</v>
      </c>
      <c r="H15" s="18">
        <f t="shared" ca="1" si="4"/>
        <v>17342271.703703701</v>
      </c>
      <c r="I15" s="18">
        <f t="shared" ca="1" si="4"/>
        <v>17457886.848395061</v>
      </c>
      <c r="J15" s="18">
        <f t="shared" ca="1" si="4"/>
        <v>17574272.760717694</v>
      </c>
      <c r="K15" s="18">
        <f t="shared" ca="1" si="4"/>
        <v>17691434.57912248</v>
      </c>
      <c r="L15" s="18">
        <f t="shared" ca="1" si="4"/>
        <v>17809377.476316631</v>
      </c>
      <c r="M15" s="18">
        <f t="shared" ca="1" si="4"/>
        <v>17928106.659492075</v>
      </c>
      <c r="N15" s="18">
        <f t="shared" ca="1" si="4"/>
        <v>18047627.370555356</v>
      </c>
      <c r="O15" s="18">
        <f t="shared" ca="1" si="4"/>
        <v>18167944.886359058</v>
      </c>
      <c r="P15" s="18">
        <f t="shared" ca="1" si="4"/>
        <v>18289064.518934786</v>
      </c>
      <c r="Q15" s="18">
        <f t="shared" ca="1" si="4"/>
        <v>18410991.615727685</v>
      </c>
      <c r="R15" s="18">
        <f t="shared" ca="1" si="4"/>
        <v>18533731.559832536</v>
      </c>
      <c r="S15" s="18">
        <f t="shared" ca="1" si="4"/>
        <v>18657289.770231418</v>
      </c>
      <c r="T15" s="18">
        <f t="shared" ca="1" si="4"/>
        <v>18781671.702032961</v>
      </c>
      <c r="U15" s="18">
        <f t="shared" ca="1" si="4"/>
        <v>18906882.846713182</v>
      </c>
      <c r="V15" s="18">
        <f t="shared" ca="1" si="4"/>
        <v>19032928.732357938</v>
      </c>
      <c r="W15" s="18">
        <f t="shared" ca="1" si="4"/>
        <v>19159814.923906989</v>
      </c>
      <c r="X15" s="18">
        <f t="shared" ca="1" si="4"/>
        <v>19287547.023399703</v>
      </c>
      <c r="Y15" s="18">
        <f t="shared" ca="1" si="4"/>
        <v>19416130.670222368</v>
      </c>
      <c r="Z15" s="18">
        <f t="shared" ca="1" si="4"/>
        <v>19545571.541357186</v>
      </c>
      <c r="AA15" s="18">
        <f t="shared" ca="1" si="4"/>
        <v>19675875.351632901</v>
      </c>
      <c r="AB15" s="18">
        <f t="shared" ca="1" si="4"/>
        <v>19807047.853977121</v>
      </c>
      <c r="AC15" s="18">
        <f t="shared" ca="1" si="4"/>
        <v>19939094.8396703</v>
      </c>
      <c r="AD15" s="18">
        <f t="shared" ca="1" si="4"/>
        <v>20072022.138601437</v>
      </c>
      <c r="AE15" s="18">
        <f t="shared" ca="1" si="4"/>
        <v>20205835.619525447</v>
      </c>
      <c r="AF15" s="18">
        <f t="shared" ca="1" si="4"/>
        <v>20340541.190322284</v>
      </c>
      <c r="AG15" s="18" t="str">
        <f t="shared" ca="1" si="4"/>
        <v/>
      </c>
      <c r="AH15" s="18" t="str">
        <f t="shared" ca="1" si="4"/>
        <v/>
      </c>
      <c r="AI15" s="18" t="str">
        <f t="shared" ca="1" si="4"/>
        <v/>
      </c>
      <c r="AJ15" s="18" t="str">
        <f t="shared" ca="1" si="4"/>
        <v/>
      </c>
      <c r="AK15" s="18" t="str">
        <f t="shared" ca="1" si="4"/>
        <v/>
      </c>
      <c r="AL15" s="18" t="str">
        <f t="shared" ca="1" si="4"/>
        <v/>
      </c>
      <c r="AM15" s="18" t="str">
        <f t="shared" ca="1" si="4"/>
        <v/>
      </c>
      <c r="AN15" s="18" t="str">
        <f t="shared" ca="1" si="4"/>
        <v/>
      </c>
      <c r="AO15" s="18" t="str">
        <f t="shared" ca="1" si="4"/>
        <v/>
      </c>
      <c r="AP15" s="18" t="str">
        <f t="shared" ca="1" si="4"/>
        <v/>
      </c>
      <c r="AQ15" s="18" t="str">
        <f t="shared" ca="1" si="4"/>
        <v/>
      </c>
      <c r="AR15" s="18" t="str">
        <f t="shared" ca="1" si="4"/>
        <v/>
      </c>
      <c r="AS15" s="18" t="str">
        <f t="shared" ca="1" si="4"/>
        <v/>
      </c>
      <c r="AT15" s="18" t="str">
        <f t="shared" ca="1" si="4"/>
        <v/>
      </c>
      <c r="AU15" s="18" t="str">
        <f t="shared" ca="1" si="4"/>
        <v/>
      </c>
      <c r="AV15" s="18" t="str">
        <f t="shared" ca="1" si="4"/>
        <v/>
      </c>
      <c r="AW15" s="18" t="str">
        <f t="shared" ca="1" si="4"/>
        <v/>
      </c>
      <c r="AX15" s="18" t="str">
        <f t="shared" ca="1" si="4"/>
        <v/>
      </c>
      <c r="AY15" s="18" t="str">
        <f t="shared" ca="1" si="4"/>
        <v/>
      </c>
      <c r="AZ15" s="18" t="str">
        <f t="shared" ca="1" si="4"/>
        <v/>
      </c>
      <c r="BA15" s="18" t="str">
        <f t="shared" ca="1" si="4"/>
        <v/>
      </c>
      <c r="BB15" s="18" t="str">
        <f t="shared" ca="1" si="4"/>
        <v/>
      </c>
      <c r="BC15" s="18" t="str">
        <f t="shared" ca="1" si="4"/>
        <v/>
      </c>
      <c r="BD15" s="18" t="str">
        <f t="shared" ca="1" si="4"/>
        <v/>
      </c>
      <c r="BE15" s="18" t="str">
        <f t="shared" ca="1" si="4"/>
        <v/>
      </c>
      <c r="BF15" s="18" t="str">
        <f t="shared" ca="1" si="4"/>
        <v/>
      </c>
      <c r="BG15" s="18" t="str">
        <f t="shared" ca="1" si="4"/>
        <v/>
      </c>
      <c r="BH15" s="18" t="str">
        <f t="shared" ca="1" si="4"/>
        <v/>
      </c>
      <c r="BI15" s="18" t="str">
        <f t="shared" ca="1" si="4"/>
        <v/>
      </c>
      <c r="BJ15" s="18" t="str">
        <f t="shared" ca="1" si="4"/>
        <v/>
      </c>
      <c r="BK15" s="18" t="str">
        <f t="shared" ca="1" si="4"/>
        <v/>
      </c>
    </row>
    <row r="16" spans="2:63" outlineLevel="1" x14ac:dyDescent="0.25">
      <c r="B16" s="17" t="s">
        <v>16</v>
      </c>
      <c r="D16" s="18">
        <f>D7</f>
        <v>17000000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0</v>
      </c>
      <c r="AT16" s="19">
        <v>0</v>
      </c>
      <c r="AU16" s="19">
        <v>0</v>
      </c>
      <c r="AV16" s="19">
        <v>0</v>
      </c>
      <c r="AW16" s="19">
        <v>0</v>
      </c>
      <c r="AX16" s="19">
        <v>0</v>
      </c>
      <c r="AY16" s="19">
        <v>0</v>
      </c>
      <c r="AZ16" s="19">
        <v>0</v>
      </c>
      <c r="BA16" s="19">
        <v>0</v>
      </c>
      <c r="BB16" s="19">
        <v>0</v>
      </c>
      <c r="BC16" s="19">
        <v>0</v>
      </c>
      <c r="BD16" s="19">
        <v>0</v>
      </c>
      <c r="BE16" s="19">
        <v>0</v>
      </c>
      <c r="BF16" s="19">
        <v>0</v>
      </c>
      <c r="BG16" s="19">
        <v>0</v>
      </c>
      <c r="BH16" s="19">
        <v>0</v>
      </c>
      <c r="BI16" s="19">
        <v>0</v>
      </c>
      <c r="BJ16" s="19">
        <v>0</v>
      </c>
      <c r="BK16" s="19">
        <v>0</v>
      </c>
    </row>
    <row r="17" spans="2:63" outlineLevel="1" x14ac:dyDescent="0.25">
      <c r="B17" s="17" t="s">
        <v>12</v>
      </c>
      <c r="D17" s="18">
        <f t="shared" ref="D17:AI17" ca="1" si="5">IF(D14="Actual",D15*($E$7/12),"")</f>
        <v>0</v>
      </c>
      <c r="E17" s="18">
        <f t="shared" ca="1" si="5"/>
        <v>113333.33333333334</v>
      </c>
      <c r="F17" s="18">
        <f t="shared" ca="1" si="5"/>
        <v>114088.88888888889</v>
      </c>
      <c r="G17" s="18">
        <f t="shared" ca="1" si="5"/>
        <v>114849.48148148147</v>
      </c>
      <c r="H17" s="18">
        <f t="shared" ca="1" si="5"/>
        <v>115615.14469135801</v>
      </c>
      <c r="I17" s="18">
        <f t="shared" ca="1" si="5"/>
        <v>116385.91232263374</v>
      </c>
      <c r="J17" s="18">
        <f t="shared" ca="1" si="5"/>
        <v>117161.81840478463</v>
      </c>
      <c r="K17" s="18">
        <f t="shared" ca="1" si="5"/>
        <v>117942.89719414987</v>
      </c>
      <c r="L17" s="18">
        <f t="shared" ca="1" si="5"/>
        <v>118729.18317544421</v>
      </c>
      <c r="M17" s="18">
        <f t="shared" ca="1" si="5"/>
        <v>119520.71106328051</v>
      </c>
      <c r="N17" s="18">
        <f t="shared" ca="1" si="5"/>
        <v>120317.51580370238</v>
      </c>
      <c r="O17" s="18">
        <f t="shared" ca="1" si="5"/>
        <v>121119.63257572707</v>
      </c>
      <c r="P17" s="18">
        <f t="shared" ca="1" si="5"/>
        <v>121927.09679289858</v>
      </c>
      <c r="Q17" s="18">
        <f t="shared" ca="1" si="5"/>
        <v>122739.94410485124</v>
      </c>
      <c r="R17" s="18">
        <f t="shared" ca="1" si="5"/>
        <v>123558.21039888357</v>
      </c>
      <c r="S17" s="18">
        <f t="shared" ca="1" si="5"/>
        <v>124381.9318015428</v>
      </c>
      <c r="T17" s="18">
        <f t="shared" ca="1" si="5"/>
        <v>125211.14468021975</v>
      </c>
      <c r="U17" s="18">
        <f t="shared" ca="1" si="5"/>
        <v>126045.88564475455</v>
      </c>
      <c r="V17" s="18">
        <f t="shared" ca="1" si="5"/>
        <v>126886.19154905292</v>
      </c>
      <c r="W17" s="18">
        <f t="shared" ca="1" si="5"/>
        <v>127732.09949271327</v>
      </c>
      <c r="X17" s="18">
        <f t="shared" ca="1" si="5"/>
        <v>128583.6468226647</v>
      </c>
      <c r="Y17" s="18">
        <f t="shared" ca="1" si="5"/>
        <v>129440.8711348158</v>
      </c>
      <c r="Z17" s="18">
        <f t="shared" ca="1" si="5"/>
        <v>130303.81027571458</v>
      </c>
      <c r="AA17" s="18">
        <f t="shared" ca="1" si="5"/>
        <v>131172.50234421933</v>
      </c>
      <c r="AB17" s="18">
        <f t="shared" ca="1" si="5"/>
        <v>132046.98569318082</v>
      </c>
      <c r="AC17" s="18">
        <f t="shared" ca="1" si="5"/>
        <v>132927.29893113536</v>
      </c>
      <c r="AD17" s="18">
        <f t="shared" ca="1" si="5"/>
        <v>133813.48092400958</v>
      </c>
      <c r="AE17" s="18">
        <f t="shared" ca="1" si="5"/>
        <v>134705.57079683631</v>
      </c>
      <c r="AF17" s="18">
        <f t="shared" ca="1" si="5"/>
        <v>135603.60793548191</v>
      </c>
      <c r="AG17" s="18" t="str">
        <f t="shared" ca="1" si="5"/>
        <v/>
      </c>
      <c r="AH17" s="18" t="str">
        <f t="shared" ca="1" si="5"/>
        <v/>
      </c>
      <c r="AI17" s="18" t="str">
        <f t="shared" ca="1" si="5"/>
        <v/>
      </c>
      <c r="AJ17" s="18" t="str">
        <f t="shared" ref="AJ17:BK17" ca="1" si="6">IF(AJ14="Actual",AJ15*($E$7/12),"")</f>
        <v/>
      </c>
      <c r="AK17" s="18" t="str">
        <f t="shared" ca="1" si="6"/>
        <v/>
      </c>
      <c r="AL17" s="18" t="str">
        <f t="shared" ca="1" si="6"/>
        <v/>
      </c>
      <c r="AM17" s="18" t="str">
        <f t="shared" ca="1" si="6"/>
        <v/>
      </c>
      <c r="AN17" s="18" t="str">
        <f t="shared" ca="1" si="6"/>
        <v/>
      </c>
      <c r="AO17" s="18" t="str">
        <f t="shared" ca="1" si="6"/>
        <v/>
      </c>
      <c r="AP17" s="18" t="str">
        <f t="shared" ca="1" si="6"/>
        <v/>
      </c>
      <c r="AQ17" s="18" t="str">
        <f t="shared" ca="1" si="6"/>
        <v/>
      </c>
      <c r="AR17" s="18" t="str">
        <f t="shared" ca="1" si="6"/>
        <v/>
      </c>
      <c r="AS17" s="18" t="str">
        <f t="shared" ca="1" si="6"/>
        <v/>
      </c>
      <c r="AT17" s="18" t="str">
        <f t="shared" ca="1" si="6"/>
        <v/>
      </c>
      <c r="AU17" s="18" t="str">
        <f t="shared" ca="1" si="6"/>
        <v/>
      </c>
      <c r="AV17" s="18" t="str">
        <f t="shared" ca="1" si="6"/>
        <v/>
      </c>
      <c r="AW17" s="18" t="str">
        <f t="shared" ca="1" si="6"/>
        <v/>
      </c>
      <c r="AX17" s="18" t="str">
        <f t="shared" ca="1" si="6"/>
        <v/>
      </c>
      <c r="AY17" s="18" t="str">
        <f t="shared" ca="1" si="6"/>
        <v/>
      </c>
      <c r="AZ17" s="18" t="str">
        <f t="shared" ca="1" si="6"/>
        <v/>
      </c>
      <c r="BA17" s="18" t="str">
        <f t="shared" ca="1" si="6"/>
        <v/>
      </c>
      <c r="BB17" s="18" t="str">
        <f t="shared" ca="1" si="6"/>
        <v/>
      </c>
      <c r="BC17" s="18" t="str">
        <f t="shared" ca="1" si="6"/>
        <v/>
      </c>
      <c r="BD17" s="18" t="str">
        <f t="shared" ca="1" si="6"/>
        <v/>
      </c>
      <c r="BE17" s="18" t="str">
        <f t="shared" ca="1" si="6"/>
        <v/>
      </c>
      <c r="BF17" s="18" t="str">
        <f t="shared" ca="1" si="6"/>
        <v/>
      </c>
      <c r="BG17" s="18" t="str">
        <f t="shared" ca="1" si="6"/>
        <v/>
      </c>
      <c r="BH17" s="18" t="str">
        <f t="shared" ca="1" si="6"/>
        <v/>
      </c>
      <c r="BI17" s="18" t="str">
        <f t="shared" ca="1" si="6"/>
        <v/>
      </c>
      <c r="BJ17" s="18" t="str">
        <f t="shared" ca="1" si="6"/>
        <v/>
      </c>
      <c r="BK17" s="18" t="str">
        <f t="shared" ca="1" si="6"/>
        <v/>
      </c>
    </row>
    <row r="18" spans="2:63" outlineLevel="1" x14ac:dyDescent="0.25">
      <c r="B18" s="17" t="s">
        <v>13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19">
        <v>0</v>
      </c>
      <c r="AK18" s="19">
        <v>0</v>
      </c>
      <c r="AL18" s="19">
        <v>0</v>
      </c>
      <c r="AM18" s="19">
        <v>0</v>
      </c>
      <c r="AN18" s="19">
        <v>0</v>
      </c>
      <c r="AO18" s="19">
        <v>0</v>
      </c>
      <c r="AP18" s="19">
        <v>0</v>
      </c>
      <c r="AQ18" s="19">
        <v>0</v>
      </c>
      <c r="AR18" s="19">
        <v>0</v>
      </c>
      <c r="AS18" s="19">
        <v>0</v>
      </c>
      <c r="AT18" s="19">
        <v>0</v>
      </c>
      <c r="AU18" s="19">
        <v>0</v>
      </c>
      <c r="AV18" s="19">
        <v>0</v>
      </c>
      <c r="AW18" s="19">
        <v>0</v>
      </c>
      <c r="AX18" s="19">
        <v>0</v>
      </c>
      <c r="AY18" s="19">
        <v>0</v>
      </c>
      <c r="AZ18" s="19">
        <v>0</v>
      </c>
      <c r="BA18" s="19">
        <v>0</v>
      </c>
      <c r="BB18" s="19">
        <v>0</v>
      </c>
      <c r="BC18" s="19">
        <v>0</v>
      </c>
      <c r="BD18" s="19">
        <v>0</v>
      </c>
      <c r="BE18" s="19">
        <v>0</v>
      </c>
      <c r="BF18" s="19">
        <v>0</v>
      </c>
      <c r="BG18" s="19">
        <v>0</v>
      </c>
      <c r="BH18" s="19">
        <v>0</v>
      </c>
      <c r="BI18" s="19">
        <v>0</v>
      </c>
      <c r="BJ18" s="19">
        <v>0</v>
      </c>
      <c r="BK18" s="19">
        <v>0</v>
      </c>
    </row>
    <row r="19" spans="2:63" outlineLevel="1" x14ac:dyDescent="0.25">
      <c r="B19" s="17" t="s">
        <v>14</v>
      </c>
      <c r="D19" s="18">
        <f ca="1">IF(D14="","",D15+D16+D17-D18)</f>
        <v>17000000</v>
      </c>
      <c r="E19" s="18">
        <f ca="1">IF(E14="","",E15+E16+E17-E18)</f>
        <v>17113333.333333332</v>
      </c>
      <c r="F19" s="18">
        <f t="shared" ref="F19:BK19" ca="1" si="7">IF(F14="","",F15+F16+F17-F18)</f>
        <v>17227422.22222222</v>
      </c>
      <c r="G19" s="18">
        <f t="shared" ca="1" si="7"/>
        <v>17342271.703703701</v>
      </c>
      <c r="H19" s="18">
        <f t="shared" ca="1" si="7"/>
        <v>17457886.848395061</v>
      </c>
      <c r="I19" s="18">
        <f t="shared" ca="1" si="7"/>
        <v>17574272.760717694</v>
      </c>
      <c r="J19" s="18">
        <f t="shared" ca="1" si="7"/>
        <v>17691434.57912248</v>
      </c>
      <c r="K19" s="18">
        <f t="shared" ca="1" si="7"/>
        <v>17809377.476316631</v>
      </c>
      <c r="L19" s="18">
        <f t="shared" ca="1" si="7"/>
        <v>17928106.659492075</v>
      </c>
      <c r="M19" s="18">
        <f t="shared" ca="1" si="7"/>
        <v>18047627.370555356</v>
      </c>
      <c r="N19" s="18">
        <f t="shared" ca="1" si="7"/>
        <v>18167944.886359058</v>
      </c>
      <c r="O19" s="18">
        <f t="shared" ca="1" si="7"/>
        <v>18289064.518934786</v>
      </c>
      <c r="P19" s="18">
        <f t="shared" ca="1" si="7"/>
        <v>18410991.615727685</v>
      </c>
      <c r="Q19" s="18">
        <f t="shared" ca="1" si="7"/>
        <v>18533731.559832536</v>
      </c>
      <c r="R19" s="18">
        <f t="shared" ca="1" si="7"/>
        <v>18657289.770231418</v>
      </c>
      <c r="S19" s="18">
        <f t="shared" ca="1" si="7"/>
        <v>18781671.702032961</v>
      </c>
      <c r="T19" s="18">
        <f t="shared" ca="1" si="7"/>
        <v>18906882.846713182</v>
      </c>
      <c r="U19" s="18">
        <f t="shared" ca="1" si="7"/>
        <v>19032928.732357938</v>
      </c>
      <c r="V19" s="18">
        <f t="shared" ca="1" si="7"/>
        <v>19159814.923906989</v>
      </c>
      <c r="W19" s="18">
        <f t="shared" ca="1" si="7"/>
        <v>19287547.023399703</v>
      </c>
      <c r="X19" s="18">
        <f t="shared" ca="1" si="7"/>
        <v>19416130.670222368</v>
      </c>
      <c r="Y19" s="18">
        <f t="shared" ca="1" si="7"/>
        <v>19545571.541357186</v>
      </c>
      <c r="Z19" s="18">
        <f t="shared" ca="1" si="7"/>
        <v>19675875.351632901</v>
      </c>
      <c r="AA19" s="18">
        <f t="shared" ca="1" si="7"/>
        <v>19807047.853977121</v>
      </c>
      <c r="AB19" s="18">
        <f t="shared" ca="1" si="7"/>
        <v>19939094.8396703</v>
      </c>
      <c r="AC19" s="18">
        <f t="shared" ca="1" si="7"/>
        <v>20072022.138601437</v>
      </c>
      <c r="AD19" s="18">
        <f t="shared" ca="1" si="7"/>
        <v>20205835.619525447</v>
      </c>
      <c r="AE19" s="18">
        <f t="shared" ca="1" si="7"/>
        <v>20340541.190322284</v>
      </c>
      <c r="AF19" s="18">
        <f t="shared" ca="1" si="7"/>
        <v>20476144.798257764</v>
      </c>
      <c r="AG19" s="18" t="str">
        <f t="shared" ca="1" si="7"/>
        <v/>
      </c>
      <c r="AH19" s="18" t="str">
        <f t="shared" ca="1" si="7"/>
        <v/>
      </c>
      <c r="AI19" s="18" t="str">
        <f t="shared" ca="1" si="7"/>
        <v/>
      </c>
      <c r="AJ19" s="18" t="str">
        <f t="shared" ca="1" si="7"/>
        <v/>
      </c>
      <c r="AK19" s="18" t="str">
        <f t="shared" ca="1" si="7"/>
        <v/>
      </c>
      <c r="AL19" s="18" t="str">
        <f t="shared" ca="1" si="7"/>
        <v/>
      </c>
      <c r="AM19" s="18" t="str">
        <f t="shared" ca="1" si="7"/>
        <v/>
      </c>
      <c r="AN19" s="18" t="str">
        <f t="shared" ca="1" si="7"/>
        <v/>
      </c>
      <c r="AO19" s="18" t="str">
        <f t="shared" ca="1" si="7"/>
        <v/>
      </c>
      <c r="AP19" s="18" t="str">
        <f t="shared" ca="1" si="7"/>
        <v/>
      </c>
      <c r="AQ19" s="18" t="str">
        <f t="shared" ca="1" si="7"/>
        <v/>
      </c>
      <c r="AR19" s="18" t="str">
        <f t="shared" ca="1" si="7"/>
        <v/>
      </c>
      <c r="AS19" s="18" t="str">
        <f t="shared" ca="1" si="7"/>
        <v/>
      </c>
      <c r="AT19" s="18" t="str">
        <f t="shared" ca="1" si="7"/>
        <v/>
      </c>
      <c r="AU19" s="18" t="str">
        <f t="shared" ca="1" si="7"/>
        <v/>
      </c>
      <c r="AV19" s="18" t="str">
        <f t="shared" ca="1" si="7"/>
        <v/>
      </c>
      <c r="AW19" s="18" t="str">
        <f t="shared" ca="1" si="7"/>
        <v/>
      </c>
      <c r="AX19" s="18" t="str">
        <f t="shared" ca="1" si="7"/>
        <v/>
      </c>
      <c r="AY19" s="18" t="str">
        <f t="shared" ca="1" si="7"/>
        <v/>
      </c>
      <c r="AZ19" s="18" t="str">
        <f t="shared" ca="1" si="7"/>
        <v/>
      </c>
      <c r="BA19" s="18" t="str">
        <f t="shared" ca="1" si="7"/>
        <v/>
      </c>
      <c r="BB19" s="18" t="str">
        <f t="shared" ca="1" si="7"/>
        <v/>
      </c>
      <c r="BC19" s="18" t="str">
        <f t="shared" ca="1" si="7"/>
        <v/>
      </c>
      <c r="BD19" s="18" t="str">
        <f t="shared" ca="1" si="7"/>
        <v/>
      </c>
      <c r="BE19" s="18" t="str">
        <f t="shared" ca="1" si="7"/>
        <v/>
      </c>
      <c r="BF19" s="18" t="str">
        <f t="shared" ca="1" si="7"/>
        <v/>
      </c>
      <c r="BG19" s="18" t="str">
        <f t="shared" ca="1" si="7"/>
        <v/>
      </c>
      <c r="BH19" s="18" t="str">
        <f t="shared" ca="1" si="7"/>
        <v/>
      </c>
      <c r="BI19" s="18" t="str">
        <f t="shared" ca="1" si="7"/>
        <v/>
      </c>
      <c r="BJ19" s="18" t="str">
        <f t="shared" ca="1" si="7"/>
        <v/>
      </c>
      <c r="BK19" s="18" t="str">
        <f t="shared" ca="1" si="7"/>
        <v/>
      </c>
    </row>
    <row r="20" spans="2:63" outlineLevel="1" x14ac:dyDescent="0.25">
      <c r="B20" s="2" t="str">
        <f>B14&amp;" Net CF"</f>
        <v>Partner #1 Net CF</v>
      </c>
      <c r="D20" s="18">
        <f>-D16+D18</f>
        <v>-17000000</v>
      </c>
      <c r="E20" s="18">
        <f t="shared" ref="E20:BK20" si="8">-E16+E18</f>
        <v>0</v>
      </c>
      <c r="F20" s="18">
        <f t="shared" si="8"/>
        <v>0</v>
      </c>
      <c r="G20" s="18">
        <f t="shared" si="8"/>
        <v>0</v>
      </c>
      <c r="H20" s="18">
        <f t="shared" si="8"/>
        <v>0</v>
      </c>
      <c r="I20" s="18">
        <f t="shared" si="8"/>
        <v>0</v>
      </c>
      <c r="J20" s="18">
        <f t="shared" si="8"/>
        <v>0</v>
      </c>
      <c r="K20" s="18">
        <f t="shared" si="8"/>
        <v>0</v>
      </c>
      <c r="L20" s="18">
        <f t="shared" si="8"/>
        <v>0</v>
      </c>
      <c r="M20" s="18">
        <f t="shared" si="8"/>
        <v>0</v>
      </c>
      <c r="N20" s="18">
        <f t="shared" si="8"/>
        <v>0</v>
      </c>
      <c r="O20" s="18">
        <f t="shared" si="8"/>
        <v>0</v>
      </c>
      <c r="P20" s="18">
        <f t="shared" si="8"/>
        <v>0</v>
      </c>
      <c r="Q20" s="18">
        <f t="shared" si="8"/>
        <v>0</v>
      </c>
      <c r="R20" s="18">
        <f t="shared" si="8"/>
        <v>0</v>
      </c>
      <c r="S20" s="18">
        <f t="shared" si="8"/>
        <v>0</v>
      </c>
      <c r="T20" s="18">
        <f t="shared" si="8"/>
        <v>0</v>
      </c>
      <c r="U20" s="18">
        <f t="shared" si="8"/>
        <v>0</v>
      </c>
      <c r="V20" s="18">
        <f t="shared" si="8"/>
        <v>0</v>
      </c>
      <c r="W20" s="18">
        <f t="shared" si="8"/>
        <v>0</v>
      </c>
      <c r="X20" s="18">
        <f t="shared" si="8"/>
        <v>0</v>
      </c>
      <c r="Y20" s="18">
        <f t="shared" si="8"/>
        <v>0</v>
      </c>
      <c r="Z20" s="18">
        <f t="shared" si="8"/>
        <v>0</v>
      </c>
      <c r="AA20" s="18">
        <f t="shared" si="8"/>
        <v>0</v>
      </c>
      <c r="AB20" s="18">
        <f t="shared" si="8"/>
        <v>0</v>
      </c>
      <c r="AC20" s="18">
        <f t="shared" si="8"/>
        <v>0</v>
      </c>
      <c r="AD20" s="18">
        <f t="shared" si="8"/>
        <v>0</v>
      </c>
      <c r="AE20" s="18">
        <f t="shared" si="8"/>
        <v>0</v>
      </c>
      <c r="AF20" s="18">
        <f t="shared" si="8"/>
        <v>0</v>
      </c>
      <c r="AG20" s="18">
        <f t="shared" si="8"/>
        <v>0</v>
      </c>
      <c r="AH20" s="18">
        <f t="shared" si="8"/>
        <v>0</v>
      </c>
      <c r="AI20" s="18">
        <f t="shared" si="8"/>
        <v>0</v>
      </c>
      <c r="AJ20" s="18">
        <f t="shared" si="8"/>
        <v>0</v>
      </c>
      <c r="AK20" s="18">
        <f t="shared" si="8"/>
        <v>0</v>
      </c>
      <c r="AL20" s="18">
        <f t="shared" si="8"/>
        <v>0</v>
      </c>
      <c r="AM20" s="18">
        <f t="shared" si="8"/>
        <v>0</v>
      </c>
      <c r="AN20" s="18">
        <f t="shared" si="8"/>
        <v>0</v>
      </c>
      <c r="AO20" s="18">
        <f t="shared" si="8"/>
        <v>0</v>
      </c>
      <c r="AP20" s="18">
        <f t="shared" si="8"/>
        <v>0</v>
      </c>
      <c r="AQ20" s="18">
        <f t="shared" si="8"/>
        <v>0</v>
      </c>
      <c r="AR20" s="18">
        <f t="shared" si="8"/>
        <v>0</v>
      </c>
      <c r="AS20" s="18">
        <f t="shared" si="8"/>
        <v>0</v>
      </c>
      <c r="AT20" s="18">
        <f t="shared" si="8"/>
        <v>0</v>
      </c>
      <c r="AU20" s="18">
        <f t="shared" si="8"/>
        <v>0</v>
      </c>
      <c r="AV20" s="18">
        <f t="shared" si="8"/>
        <v>0</v>
      </c>
      <c r="AW20" s="18">
        <f t="shared" si="8"/>
        <v>0</v>
      </c>
      <c r="AX20" s="18">
        <f t="shared" si="8"/>
        <v>0</v>
      </c>
      <c r="AY20" s="18">
        <f t="shared" si="8"/>
        <v>0</v>
      </c>
      <c r="AZ20" s="18">
        <f t="shared" si="8"/>
        <v>0</v>
      </c>
      <c r="BA20" s="18">
        <f t="shared" si="8"/>
        <v>0</v>
      </c>
      <c r="BB20" s="18">
        <f t="shared" si="8"/>
        <v>0</v>
      </c>
      <c r="BC20" s="18">
        <f t="shared" si="8"/>
        <v>0</v>
      </c>
      <c r="BD20" s="18">
        <f t="shared" si="8"/>
        <v>0</v>
      </c>
      <c r="BE20" s="18">
        <f t="shared" si="8"/>
        <v>0</v>
      </c>
      <c r="BF20" s="18">
        <f t="shared" si="8"/>
        <v>0</v>
      </c>
      <c r="BG20" s="18">
        <f t="shared" si="8"/>
        <v>0</v>
      </c>
      <c r="BH20" s="18">
        <f t="shared" si="8"/>
        <v>0</v>
      </c>
      <c r="BI20" s="18">
        <f t="shared" si="8"/>
        <v>0</v>
      </c>
      <c r="BJ20" s="18">
        <f t="shared" si="8"/>
        <v>0</v>
      </c>
      <c r="BK20" s="18">
        <f t="shared" si="8"/>
        <v>0</v>
      </c>
    </row>
    <row r="21" spans="2:63" outlineLevel="1" x14ac:dyDescent="0.25">
      <c r="B21" s="2" t="str">
        <f>B14&amp;" IRR to date"</f>
        <v>Partner #1 IRR to date</v>
      </c>
      <c r="D21" s="24" t="str">
        <f>IFERROR(IRR(D20:BK20),"N/A")</f>
        <v>N/A</v>
      </c>
    </row>
    <row r="22" spans="2:63" x14ac:dyDescent="0.25">
      <c r="B22" s="23" t="str">
        <f>B7</f>
        <v>Partner #1</v>
      </c>
    </row>
    <row r="23" spans="2:63" x14ac:dyDescent="0.25">
      <c r="B23" s="23"/>
    </row>
    <row r="24" spans="2:63" outlineLevel="1" x14ac:dyDescent="0.25">
      <c r="C24" s="12" t="s">
        <v>8</v>
      </c>
      <c r="D24" s="1">
        <v>1</v>
      </c>
      <c r="E24" s="1">
        <f>D24+1</f>
        <v>2</v>
      </c>
      <c r="F24" s="1">
        <f t="shared" ref="F24:BK24" si="9">E24+1</f>
        <v>3</v>
      </c>
      <c r="G24" s="1">
        <f t="shared" si="9"/>
        <v>4</v>
      </c>
      <c r="H24" s="1">
        <f t="shared" si="9"/>
        <v>5</v>
      </c>
      <c r="I24" s="1">
        <f t="shared" si="9"/>
        <v>6</v>
      </c>
      <c r="J24" s="1">
        <f t="shared" si="9"/>
        <v>7</v>
      </c>
      <c r="K24" s="1">
        <f t="shared" si="9"/>
        <v>8</v>
      </c>
      <c r="L24" s="1">
        <f t="shared" si="9"/>
        <v>9</v>
      </c>
      <c r="M24" s="1">
        <f t="shared" si="9"/>
        <v>10</v>
      </c>
      <c r="N24" s="1">
        <f t="shared" si="9"/>
        <v>11</v>
      </c>
      <c r="O24" s="1">
        <f t="shared" si="9"/>
        <v>12</v>
      </c>
      <c r="P24" s="1">
        <f t="shared" si="9"/>
        <v>13</v>
      </c>
      <c r="Q24" s="1">
        <f t="shared" si="9"/>
        <v>14</v>
      </c>
      <c r="R24" s="1">
        <f t="shared" si="9"/>
        <v>15</v>
      </c>
      <c r="S24" s="1">
        <f t="shared" si="9"/>
        <v>16</v>
      </c>
      <c r="T24" s="1">
        <f t="shared" si="9"/>
        <v>17</v>
      </c>
      <c r="U24" s="1">
        <f t="shared" si="9"/>
        <v>18</v>
      </c>
      <c r="V24" s="1">
        <f t="shared" si="9"/>
        <v>19</v>
      </c>
      <c r="W24" s="1">
        <f t="shared" si="9"/>
        <v>20</v>
      </c>
      <c r="X24" s="1">
        <f t="shared" si="9"/>
        <v>21</v>
      </c>
      <c r="Y24" s="1">
        <f t="shared" si="9"/>
        <v>22</v>
      </c>
      <c r="Z24" s="1">
        <f t="shared" si="9"/>
        <v>23</v>
      </c>
      <c r="AA24" s="1">
        <f t="shared" si="9"/>
        <v>24</v>
      </c>
      <c r="AB24" s="1">
        <f t="shared" si="9"/>
        <v>25</v>
      </c>
      <c r="AC24" s="1">
        <f t="shared" si="9"/>
        <v>26</v>
      </c>
      <c r="AD24" s="1">
        <f t="shared" si="9"/>
        <v>27</v>
      </c>
      <c r="AE24" s="1">
        <f t="shared" si="9"/>
        <v>28</v>
      </c>
      <c r="AF24" s="1">
        <f t="shared" si="9"/>
        <v>29</v>
      </c>
      <c r="AG24" s="1">
        <f t="shared" si="9"/>
        <v>30</v>
      </c>
      <c r="AH24" s="1">
        <f t="shared" si="9"/>
        <v>31</v>
      </c>
      <c r="AI24" s="1">
        <f t="shared" si="9"/>
        <v>32</v>
      </c>
      <c r="AJ24" s="1">
        <f t="shared" si="9"/>
        <v>33</v>
      </c>
      <c r="AK24" s="1">
        <f t="shared" si="9"/>
        <v>34</v>
      </c>
      <c r="AL24" s="1">
        <f t="shared" si="9"/>
        <v>35</v>
      </c>
      <c r="AM24" s="1">
        <f t="shared" si="9"/>
        <v>36</v>
      </c>
      <c r="AN24" s="1">
        <f t="shared" si="9"/>
        <v>37</v>
      </c>
      <c r="AO24" s="1">
        <f t="shared" si="9"/>
        <v>38</v>
      </c>
      <c r="AP24" s="1">
        <f t="shared" si="9"/>
        <v>39</v>
      </c>
      <c r="AQ24" s="1">
        <f t="shared" si="9"/>
        <v>40</v>
      </c>
      <c r="AR24" s="1">
        <f t="shared" si="9"/>
        <v>41</v>
      </c>
      <c r="AS24" s="1">
        <f t="shared" si="9"/>
        <v>42</v>
      </c>
      <c r="AT24" s="1">
        <f t="shared" si="9"/>
        <v>43</v>
      </c>
      <c r="AU24" s="1">
        <f t="shared" si="9"/>
        <v>44</v>
      </c>
      <c r="AV24" s="1">
        <f t="shared" si="9"/>
        <v>45</v>
      </c>
      <c r="AW24" s="1">
        <f t="shared" si="9"/>
        <v>46</v>
      </c>
      <c r="AX24" s="1">
        <f t="shared" si="9"/>
        <v>47</v>
      </c>
      <c r="AY24" s="1">
        <f t="shared" si="9"/>
        <v>48</v>
      </c>
      <c r="AZ24" s="1">
        <f t="shared" si="9"/>
        <v>49</v>
      </c>
      <c r="BA24" s="1">
        <f t="shared" si="9"/>
        <v>50</v>
      </c>
      <c r="BB24" s="1">
        <f t="shared" si="9"/>
        <v>51</v>
      </c>
      <c r="BC24" s="1">
        <f t="shared" si="9"/>
        <v>52</v>
      </c>
      <c r="BD24" s="1">
        <f t="shared" si="9"/>
        <v>53</v>
      </c>
      <c r="BE24" s="1">
        <f t="shared" si="9"/>
        <v>54</v>
      </c>
      <c r="BF24" s="1">
        <f t="shared" si="9"/>
        <v>55</v>
      </c>
      <c r="BG24" s="1">
        <f t="shared" si="9"/>
        <v>56</v>
      </c>
      <c r="BH24" s="1">
        <f t="shared" si="9"/>
        <v>57</v>
      </c>
      <c r="BI24" s="1">
        <f t="shared" si="9"/>
        <v>58</v>
      </c>
      <c r="BJ24" s="1">
        <f t="shared" si="9"/>
        <v>59</v>
      </c>
      <c r="BK24" s="1">
        <f t="shared" si="9"/>
        <v>60</v>
      </c>
    </row>
    <row r="25" spans="2:63" outlineLevel="1" x14ac:dyDescent="0.25">
      <c r="B25" s="13"/>
      <c r="C25" s="14" t="s">
        <v>9</v>
      </c>
      <c r="D25" s="15">
        <f>EOMONTH($E$4,0)</f>
        <v>41670</v>
      </c>
      <c r="E25" s="15">
        <f>EOMONTH(D25,1)</f>
        <v>41698</v>
      </c>
      <c r="F25" s="15">
        <f t="shared" ref="F25:BK25" si="10">EOMONTH(E25,1)</f>
        <v>41729</v>
      </c>
      <c r="G25" s="15">
        <f t="shared" si="10"/>
        <v>41759</v>
      </c>
      <c r="H25" s="15">
        <f t="shared" si="10"/>
        <v>41790</v>
      </c>
      <c r="I25" s="15">
        <f t="shared" si="10"/>
        <v>41820</v>
      </c>
      <c r="J25" s="15">
        <f t="shared" si="10"/>
        <v>41851</v>
      </c>
      <c r="K25" s="15">
        <f t="shared" si="10"/>
        <v>41882</v>
      </c>
      <c r="L25" s="15">
        <f t="shared" si="10"/>
        <v>41912</v>
      </c>
      <c r="M25" s="15">
        <f t="shared" si="10"/>
        <v>41943</v>
      </c>
      <c r="N25" s="15">
        <f t="shared" si="10"/>
        <v>41973</v>
      </c>
      <c r="O25" s="15">
        <f t="shared" si="10"/>
        <v>42004</v>
      </c>
      <c r="P25" s="15">
        <f t="shared" si="10"/>
        <v>42035</v>
      </c>
      <c r="Q25" s="15">
        <f t="shared" si="10"/>
        <v>42063</v>
      </c>
      <c r="R25" s="15">
        <f t="shared" si="10"/>
        <v>42094</v>
      </c>
      <c r="S25" s="15">
        <f t="shared" si="10"/>
        <v>42124</v>
      </c>
      <c r="T25" s="15">
        <f t="shared" si="10"/>
        <v>42155</v>
      </c>
      <c r="U25" s="15">
        <f t="shared" si="10"/>
        <v>42185</v>
      </c>
      <c r="V25" s="15">
        <f t="shared" si="10"/>
        <v>42216</v>
      </c>
      <c r="W25" s="15">
        <f t="shared" si="10"/>
        <v>42247</v>
      </c>
      <c r="X25" s="15">
        <f t="shared" si="10"/>
        <v>42277</v>
      </c>
      <c r="Y25" s="15">
        <f t="shared" si="10"/>
        <v>42308</v>
      </c>
      <c r="Z25" s="15">
        <f t="shared" si="10"/>
        <v>42338</v>
      </c>
      <c r="AA25" s="15">
        <f t="shared" si="10"/>
        <v>42369</v>
      </c>
      <c r="AB25" s="15">
        <f t="shared" si="10"/>
        <v>42400</v>
      </c>
      <c r="AC25" s="15">
        <f t="shared" si="10"/>
        <v>42429</v>
      </c>
      <c r="AD25" s="15">
        <f t="shared" si="10"/>
        <v>42460</v>
      </c>
      <c r="AE25" s="15">
        <f t="shared" si="10"/>
        <v>42490</v>
      </c>
      <c r="AF25" s="15">
        <f t="shared" si="10"/>
        <v>42521</v>
      </c>
      <c r="AG25" s="15">
        <f t="shared" si="10"/>
        <v>42551</v>
      </c>
      <c r="AH25" s="15">
        <f t="shared" si="10"/>
        <v>42582</v>
      </c>
      <c r="AI25" s="15">
        <f t="shared" si="10"/>
        <v>42613</v>
      </c>
      <c r="AJ25" s="15">
        <f t="shared" si="10"/>
        <v>42643</v>
      </c>
      <c r="AK25" s="15">
        <f t="shared" si="10"/>
        <v>42674</v>
      </c>
      <c r="AL25" s="15">
        <f t="shared" si="10"/>
        <v>42704</v>
      </c>
      <c r="AM25" s="15">
        <f t="shared" si="10"/>
        <v>42735</v>
      </c>
      <c r="AN25" s="15">
        <f t="shared" si="10"/>
        <v>42766</v>
      </c>
      <c r="AO25" s="15">
        <f t="shared" si="10"/>
        <v>42794</v>
      </c>
      <c r="AP25" s="15">
        <f t="shared" si="10"/>
        <v>42825</v>
      </c>
      <c r="AQ25" s="15">
        <f t="shared" si="10"/>
        <v>42855</v>
      </c>
      <c r="AR25" s="15">
        <f t="shared" si="10"/>
        <v>42886</v>
      </c>
      <c r="AS25" s="15">
        <f t="shared" si="10"/>
        <v>42916</v>
      </c>
      <c r="AT25" s="15">
        <f t="shared" si="10"/>
        <v>42947</v>
      </c>
      <c r="AU25" s="15">
        <f t="shared" si="10"/>
        <v>42978</v>
      </c>
      <c r="AV25" s="15">
        <f t="shared" si="10"/>
        <v>43008</v>
      </c>
      <c r="AW25" s="15">
        <f t="shared" si="10"/>
        <v>43039</v>
      </c>
      <c r="AX25" s="15">
        <f t="shared" si="10"/>
        <v>43069</v>
      </c>
      <c r="AY25" s="15">
        <f t="shared" si="10"/>
        <v>43100</v>
      </c>
      <c r="AZ25" s="15">
        <f t="shared" si="10"/>
        <v>43131</v>
      </c>
      <c r="BA25" s="15">
        <f t="shared" si="10"/>
        <v>43159</v>
      </c>
      <c r="BB25" s="15">
        <f t="shared" si="10"/>
        <v>43190</v>
      </c>
      <c r="BC25" s="15">
        <f t="shared" si="10"/>
        <v>43220</v>
      </c>
      <c r="BD25" s="15">
        <f t="shared" si="10"/>
        <v>43251</v>
      </c>
      <c r="BE25" s="15">
        <f t="shared" si="10"/>
        <v>43281</v>
      </c>
      <c r="BF25" s="15">
        <f t="shared" si="10"/>
        <v>43312</v>
      </c>
      <c r="BG25" s="15">
        <f t="shared" si="10"/>
        <v>43343</v>
      </c>
      <c r="BH25" s="15">
        <f t="shared" si="10"/>
        <v>43373</v>
      </c>
      <c r="BI25" s="15">
        <f t="shared" si="10"/>
        <v>43404</v>
      </c>
      <c r="BJ25" s="15">
        <f t="shared" si="10"/>
        <v>43434</v>
      </c>
      <c r="BK25" s="15">
        <f t="shared" si="10"/>
        <v>43465</v>
      </c>
    </row>
    <row r="26" spans="2:63" outlineLevel="1" x14ac:dyDescent="0.25">
      <c r="B26" s="2" t="str">
        <f>B8</f>
        <v>Partner #2</v>
      </c>
      <c r="D26" s="16" t="str">
        <f t="shared" ref="D26:AI26" ca="1" si="11">IF(D25&lt;$I$4,"Actual","")</f>
        <v>Actual</v>
      </c>
      <c r="E26" s="16" t="str">
        <f t="shared" ca="1" si="11"/>
        <v>Actual</v>
      </c>
      <c r="F26" s="16" t="str">
        <f t="shared" ca="1" si="11"/>
        <v>Actual</v>
      </c>
      <c r="G26" s="16" t="str">
        <f t="shared" ca="1" si="11"/>
        <v>Actual</v>
      </c>
      <c r="H26" s="16" t="str">
        <f t="shared" ca="1" si="11"/>
        <v>Actual</v>
      </c>
      <c r="I26" s="16" t="str">
        <f t="shared" ca="1" si="11"/>
        <v>Actual</v>
      </c>
      <c r="J26" s="16" t="str">
        <f t="shared" ca="1" si="11"/>
        <v>Actual</v>
      </c>
      <c r="K26" s="16" t="str">
        <f t="shared" ca="1" si="11"/>
        <v>Actual</v>
      </c>
      <c r="L26" s="16" t="str">
        <f t="shared" ca="1" si="11"/>
        <v>Actual</v>
      </c>
      <c r="M26" s="16" t="str">
        <f t="shared" ca="1" si="11"/>
        <v>Actual</v>
      </c>
      <c r="N26" s="16" t="str">
        <f t="shared" ca="1" si="11"/>
        <v>Actual</v>
      </c>
      <c r="O26" s="16" t="str">
        <f t="shared" ca="1" si="11"/>
        <v>Actual</v>
      </c>
      <c r="P26" s="16" t="str">
        <f t="shared" ca="1" si="11"/>
        <v>Actual</v>
      </c>
      <c r="Q26" s="16" t="str">
        <f t="shared" ca="1" si="11"/>
        <v>Actual</v>
      </c>
      <c r="R26" s="16" t="str">
        <f t="shared" ca="1" si="11"/>
        <v>Actual</v>
      </c>
      <c r="S26" s="16" t="str">
        <f t="shared" ca="1" si="11"/>
        <v>Actual</v>
      </c>
      <c r="T26" s="16" t="str">
        <f t="shared" ca="1" si="11"/>
        <v>Actual</v>
      </c>
      <c r="U26" s="16" t="str">
        <f t="shared" ca="1" si="11"/>
        <v>Actual</v>
      </c>
      <c r="V26" s="16" t="str">
        <f t="shared" ca="1" si="11"/>
        <v>Actual</v>
      </c>
      <c r="W26" s="16" t="str">
        <f t="shared" ca="1" si="11"/>
        <v>Actual</v>
      </c>
      <c r="X26" s="16" t="str">
        <f t="shared" ca="1" si="11"/>
        <v>Actual</v>
      </c>
      <c r="Y26" s="16" t="str">
        <f t="shared" ca="1" si="11"/>
        <v>Actual</v>
      </c>
      <c r="Z26" s="16" t="str">
        <f t="shared" ca="1" si="11"/>
        <v>Actual</v>
      </c>
      <c r="AA26" s="16" t="str">
        <f t="shared" ca="1" si="11"/>
        <v>Actual</v>
      </c>
      <c r="AB26" s="16" t="str">
        <f t="shared" ca="1" si="11"/>
        <v>Actual</v>
      </c>
      <c r="AC26" s="16" t="str">
        <f t="shared" ca="1" si="11"/>
        <v>Actual</v>
      </c>
      <c r="AD26" s="16" t="str">
        <f t="shared" ca="1" si="11"/>
        <v>Actual</v>
      </c>
      <c r="AE26" s="16" t="str">
        <f t="shared" ca="1" si="11"/>
        <v>Actual</v>
      </c>
      <c r="AF26" s="16" t="str">
        <f t="shared" ca="1" si="11"/>
        <v>Actual</v>
      </c>
      <c r="AG26" s="16" t="str">
        <f t="shared" ca="1" si="11"/>
        <v/>
      </c>
      <c r="AH26" s="16" t="str">
        <f t="shared" ca="1" si="11"/>
        <v/>
      </c>
      <c r="AI26" s="16" t="str">
        <f t="shared" ca="1" si="11"/>
        <v/>
      </c>
      <c r="AJ26" s="16" t="str">
        <f t="shared" ref="AJ26:BO26" ca="1" si="12">IF(AJ25&lt;$I$4,"Actual","")</f>
        <v/>
      </c>
      <c r="AK26" s="16" t="str">
        <f t="shared" ca="1" si="12"/>
        <v/>
      </c>
      <c r="AL26" s="16" t="str">
        <f t="shared" ca="1" si="12"/>
        <v/>
      </c>
      <c r="AM26" s="16" t="str">
        <f t="shared" ca="1" si="12"/>
        <v/>
      </c>
      <c r="AN26" s="16" t="str">
        <f t="shared" ca="1" si="12"/>
        <v/>
      </c>
      <c r="AO26" s="16" t="str">
        <f t="shared" ca="1" si="12"/>
        <v/>
      </c>
      <c r="AP26" s="16" t="str">
        <f t="shared" ca="1" si="12"/>
        <v/>
      </c>
      <c r="AQ26" s="16" t="str">
        <f t="shared" ca="1" si="12"/>
        <v/>
      </c>
      <c r="AR26" s="16" t="str">
        <f t="shared" ca="1" si="12"/>
        <v/>
      </c>
      <c r="AS26" s="16" t="str">
        <f t="shared" ca="1" si="12"/>
        <v/>
      </c>
      <c r="AT26" s="16" t="str">
        <f t="shared" ca="1" si="12"/>
        <v/>
      </c>
      <c r="AU26" s="16" t="str">
        <f t="shared" ca="1" si="12"/>
        <v/>
      </c>
      <c r="AV26" s="16" t="str">
        <f t="shared" ca="1" si="12"/>
        <v/>
      </c>
      <c r="AW26" s="16" t="str">
        <f t="shared" ca="1" si="12"/>
        <v/>
      </c>
      <c r="AX26" s="16" t="str">
        <f t="shared" ca="1" si="12"/>
        <v/>
      </c>
      <c r="AY26" s="16" t="str">
        <f t="shared" ca="1" si="12"/>
        <v/>
      </c>
      <c r="AZ26" s="16" t="str">
        <f t="shared" ca="1" si="12"/>
        <v/>
      </c>
      <c r="BA26" s="16" t="str">
        <f t="shared" ca="1" si="12"/>
        <v/>
      </c>
      <c r="BB26" s="16" t="str">
        <f t="shared" ca="1" si="12"/>
        <v/>
      </c>
      <c r="BC26" s="16" t="str">
        <f t="shared" ca="1" si="12"/>
        <v/>
      </c>
      <c r="BD26" s="16" t="str">
        <f t="shared" ca="1" si="12"/>
        <v/>
      </c>
      <c r="BE26" s="16" t="str">
        <f t="shared" ca="1" si="12"/>
        <v/>
      </c>
      <c r="BF26" s="16" t="str">
        <f t="shared" ca="1" si="12"/>
        <v/>
      </c>
      <c r="BG26" s="16" t="str">
        <f t="shared" ca="1" si="12"/>
        <v/>
      </c>
      <c r="BH26" s="16" t="str">
        <f t="shared" ca="1" si="12"/>
        <v/>
      </c>
      <c r="BI26" s="16" t="str">
        <f t="shared" ca="1" si="12"/>
        <v/>
      </c>
      <c r="BJ26" s="16" t="str">
        <f t="shared" ca="1" si="12"/>
        <v/>
      </c>
      <c r="BK26" s="16" t="str">
        <f t="shared" ca="1" si="12"/>
        <v/>
      </c>
    </row>
    <row r="27" spans="2:63" outlineLevel="1" x14ac:dyDescent="0.25">
      <c r="B27" s="17" t="s">
        <v>11</v>
      </c>
      <c r="D27" s="18">
        <v>0</v>
      </c>
      <c r="E27" s="18">
        <f ca="1">IF(E26="","",D31)</f>
        <v>2000000</v>
      </c>
      <c r="F27" s="18">
        <f t="shared" ref="F27:BK27" ca="1" si="13">IF(F26="","",E31)</f>
        <v>2013333.3333333333</v>
      </c>
      <c r="G27" s="18">
        <f t="shared" ca="1" si="13"/>
        <v>2026755.5555555555</v>
      </c>
      <c r="H27" s="18">
        <f t="shared" ca="1" si="13"/>
        <v>2040267.2592592591</v>
      </c>
      <c r="I27" s="18">
        <f t="shared" ca="1" si="13"/>
        <v>2053869.0409876541</v>
      </c>
      <c r="J27" s="18">
        <f t="shared" ca="1" si="13"/>
        <v>2067561.5012609051</v>
      </c>
      <c r="K27" s="18">
        <f t="shared" ca="1" si="13"/>
        <v>2081345.2446026444</v>
      </c>
      <c r="L27" s="18">
        <f t="shared" ca="1" si="13"/>
        <v>2095220.879566662</v>
      </c>
      <c r="M27" s="18">
        <f t="shared" ca="1" si="13"/>
        <v>2109189.0187637731</v>
      </c>
      <c r="N27" s="18">
        <f t="shared" ca="1" si="13"/>
        <v>2123250.2788888649</v>
      </c>
      <c r="O27" s="18">
        <f t="shared" ca="1" si="13"/>
        <v>2137405.2807481242</v>
      </c>
      <c r="P27" s="18">
        <f t="shared" ca="1" si="13"/>
        <v>2151654.6492864452</v>
      </c>
      <c r="Q27" s="18">
        <f t="shared" ca="1" si="13"/>
        <v>2165999.0136150215</v>
      </c>
      <c r="R27" s="18">
        <f t="shared" ca="1" si="13"/>
        <v>2180439.0070391218</v>
      </c>
      <c r="S27" s="18">
        <f t="shared" ca="1" si="13"/>
        <v>2194975.2670860491</v>
      </c>
      <c r="T27" s="18">
        <f t="shared" ca="1" si="13"/>
        <v>2209608.4355332893</v>
      </c>
      <c r="U27" s="18">
        <f t="shared" ca="1" si="13"/>
        <v>2224339.1584368446</v>
      </c>
      <c r="V27" s="18">
        <f t="shared" ca="1" si="13"/>
        <v>2239168.0861597569</v>
      </c>
      <c r="W27" s="18">
        <f t="shared" ca="1" si="13"/>
        <v>2254095.8734008218</v>
      </c>
      <c r="X27" s="18">
        <f t="shared" ca="1" si="13"/>
        <v>2269123.1792234941</v>
      </c>
      <c r="Y27" s="18">
        <f t="shared" ca="1" si="13"/>
        <v>2284250.667084984</v>
      </c>
      <c r="Z27" s="18">
        <f t="shared" ca="1" si="13"/>
        <v>2299479.0048655504</v>
      </c>
      <c r="AA27" s="18">
        <f t="shared" ca="1" si="13"/>
        <v>2314808.8648979873</v>
      </c>
      <c r="AB27" s="18">
        <f t="shared" ca="1" si="13"/>
        <v>2330240.9239973072</v>
      </c>
      <c r="AC27" s="18">
        <f t="shared" ca="1" si="13"/>
        <v>2345775.8634906225</v>
      </c>
      <c r="AD27" s="18">
        <f t="shared" ca="1" si="13"/>
        <v>2361414.3692472265</v>
      </c>
      <c r="AE27" s="18">
        <f t="shared" ca="1" si="13"/>
        <v>2377157.1317088748</v>
      </c>
      <c r="AF27" s="18">
        <f t="shared" ca="1" si="13"/>
        <v>2393004.8459202675</v>
      </c>
      <c r="AG27" s="18" t="str">
        <f t="shared" ca="1" si="13"/>
        <v/>
      </c>
      <c r="AH27" s="18" t="str">
        <f t="shared" ca="1" si="13"/>
        <v/>
      </c>
      <c r="AI27" s="18" t="str">
        <f t="shared" ca="1" si="13"/>
        <v/>
      </c>
      <c r="AJ27" s="18" t="str">
        <f t="shared" ca="1" si="13"/>
        <v/>
      </c>
      <c r="AK27" s="18" t="str">
        <f t="shared" ca="1" si="13"/>
        <v/>
      </c>
      <c r="AL27" s="18" t="str">
        <f t="shared" ca="1" si="13"/>
        <v/>
      </c>
      <c r="AM27" s="18" t="str">
        <f t="shared" ca="1" si="13"/>
        <v/>
      </c>
      <c r="AN27" s="18" t="str">
        <f t="shared" ca="1" si="13"/>
        <v/>
      </c>
      <c r="AO27" s="18" t="str">
        <f t="shared" ca="1" si="13"/>
        <v/>
      </c>
      <c r="AP27" s="18" t="str">
        <f t="shared" ca="1" si="13"/>
        <v/>
      </c>
      <c r="AQ27" s="18" t="str">
        <f t="shared" ca="1" si="13"/>
        <v/>
      </c>
      <c r="AR27" s="18" t="str">
        <f t="shared" ca="1" si="13"/>
        <v/>
      </c>
      <c r="AS27" s="18" t="str">
        <f t="shared" ca="1" si="13"/>
        <v/>
      </c>
      <c r="AT27" s="18" t="str">
        <f t="shared" ca="1" si="13"/>
        <v/>
      </c>
      <c r="AU27" s="18" t="str">
        <f t="shared" ca="1" si="13"/>
        <v/>
      </c>
      <c r="AV27" s="18" t="str">
        <f t="shared" ca="1" si="13"/>
        <v/>
      </c>
      <c r="AW27" s="18" t="str">
        <f t="shared" ca="1" si="13"/>
        <v/>
      </c>
      <c r="AX27" s="18" t="str">
        <f t="shared" ca="1" si="13"/>
        <v/>
      </c>
      <c r="AY27" s="18" t="str">
        <f t="shared" ca="1" si="13"/>
        <v/>
      </c>
      <c r="AZ27" s="18" t="str">
        <f t="shared" ca="1" si="13"/>
        <v/>
      </c>
      <c r="BA27" s="18" t="str">
        <f t="shared" ca="1" si="13"/>
        <v/>
      </c>
      <c r="BB27" s="18" t="str">
        <f t="shared" ca="1" si="13"/>
        <v/>
      </c>
      <c r="BC27" s="18" t="str">
        <f t="shared" ca="1" si="13"/>
        <v/>
      </c>
      <c r="BD27" s="18" t="str">
        <f t="shared" ca="1" si="13"/>
        <v/>
      </c>
      <c r="BE27" s="18" t="str">
        <f t="shared" ca="1" si="13"/>
        <v/>
      </c>
      <c r="BF27" s="18" t="str">
        <f t="shared" ca="1" si="13"/>
        <v/>
      </c>
      <c r="BG27" s="18" t="str">
        <f t="shared" ca="1" si="13"/>
        <v/>
      </c>
      <c r="BH27" s="18" t="str">
        <f t="shared" ca="1" si="13"/>
        <v/>
      </c>
      <c r="BI27" s="18" t="str">
        <f t="shared" ca="1" si="13"/>
        <v/>
      </c>
      <c r="BJ27" s="18" t="str">
        <f t="shared" ca="1" si="13"/>
        <v/>
      </c>
      <c r="BK27" s="18" t="str">
        <f t="shared" ca="1" si="13"/>
        <v/>
      </c>
    </row>
    <row r="28" spans="2:63" outlineLevel="1" x14ac:dyDescent="0.25">
      <c r="B28" s="17" t="s">
        <v>16</v>
      </c>
      <c r="D28" s="18">
        <f>$D$8</f>
        <v>2000000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0</v>
      </c>
      <c r="AP28" s="19">
        <v>0</v>
      </c>
      <c r="AQ28" s="19">
        <v>0</v>
      </c>
      <c r="AR28" s="19">
        <v>0</v>
      </c>
      <c r="AS28" s="19">
        <v>0</v>
      </c>
      <c r="AT28" s="19">
        <v>0</v>
      </c>
      <c r="AU28" s="19">
        <v>0</v>
      </c>
      <c r="AV28" s="19">
        <v>0</v>
      </c>
      <c r="AW28" s="19">
        <v>0</v>
      </c>
      <c r="AX28" s="19">
        <v>0</v>
      </c>
      <c r="AY28" s="19">
        <v>0</v>
      </c>
      <c r="AZ28" s="19">
        <v>0</v>
      </c>
      <c r="BA28" s="19">
        <v>0</v>
      </c>
      <c r="BB28" s="19">
        <v>0</v>
      </c>
      <c r="BC28" s="19">
        <v>0</v>
      </c>
      <c r="BD28" s="19">
        <v>0</v>
      </c>
      <c r="BE28" s="19">
        <v>0</v>
      </c>
      <c r="BF28" s="19">
        <v>0</v>
      </c>
      <c r="BG28" s="19">
        <v>0</v>
      </c>
      <c r="BH28" s="19">
        <v>0</v>
      </c>
      <c r="BI28" s="19">
        <v>0</v>
      </c>
      <c r="BJ28" s="19">
        <v>0</v>
      </c>
      <c r="BK28" s="19">
        <v>0</v>
      </c>
    </row>
    <row r="29" spans="2:63" outlineLevel="1" x14ac:dyDescent="0.25">
      <c r="B29" s="17" t="s">
        <v>12</v>
      </c>
      <c r="D29" s="18">
        <f t="shared" ref="D29:AI29" ca="1" si="14">IF(D26="Actual",D27*($E$8/12),"")</f>
        <v>0</v>
      </c>
      <c r="E29" s="18">
        <f t="shared" ca="1" si="14"/>
        <v>13333.333333333334</v>
      </c>
      <c r="F29" s="18">
        <f t="shared" ca="1" si="14"/>
        <v>13422.222222222223</v>
      </c>
      <c r="G29" s="18">
        <f t="shared" ca="1" si="14"/>
        <v>13511.703703703704</v>
      </c>
      <c r="H29" s="18">
        <f t="shared" ca="1" si="14"/>
        <v>13601.781728395061</v>
      </c>
      <c r="I29" s="18">
        <f t="shared" ca="1" si="14"/>
        <v>13692.460273251028</v>
      </c>
      <c r="J29" s="18">
        <f t="shared" ca="1" si="14"/>
        <v>13783.743341739368</v>
      </c>
      <c r="K29" s="18">
        <f t="shared" ca="1" si="14"/>
        <v>13875.63496401763</v>
      </c>
      <c r="L29" s="18">
        <f t="shared" ca="1" si="14"/>
        <v>13968.139197111081</v>
      </c>
      <c r="M29" s="18">
        <f t="shared" ca="1" si="14"/>
        <v>14061.260125091821</v>
      </c>
      <c r="N29" s="18">
        <f t="shared" ca="1" si="14"/>
        <v>14155.0018592591</v>
      </c>
      <c r="O29" s="18">
        <f t="shared" ca="1" si="14"/>
        <v>14249.368538320829</v>
      </c>
      <c r="P29" s="18">
        <f t="shared" ca="1" si="14"/>
        <v>14344.364328576303</v>
      </c>
      <c r="Q29" s="18">
        <f t="shared" ca="1" si="14"/>
        <v>14439.993424100145</v>
      </c>
      <c r="R29" s="18">
        <f t="shared" ca="1" si="14"/>
        <v>14536.26004692748</v>
      </c>
      <c r="S29" s="18">
        <f t="shared" ca="1" si="14"/>
        <v>14633.168447240329</v>
      </c>
      <c r="T29" s="18">
        <f t="shared" ca="1" si="14"/>
        <v>14730.722903555263</v>
      </c>
      <c r="U29" s="18">
        <f t="shared" ca="1" si="14"/>
        <v>14828.927722912298</v>
      </c>
      <c r="V29" s="18">
        <f t="shared" ca="1" si="14"/>
        <v>14927.787241065047</v>
      </c>
      <c r="W29" s="18">
        <f t="shared" ca="1" si="14"/>
        <v>15027.305822672146</v>
      </c>
      <c r="X29" s="18">
        <f t="shared" ca="1" si="14"/>
        <v>15127.487861489963</v>
      </c>
      <c r="Y29" s="18">
        <f t="shared" ca="1" si="14"/>
        <v>15228.33778056656</v>
      </c>
      <c r="Z29" s="18">
        <f t="shared" ca="1" si="14"/>
        <v>15329.860032437004</v>
      </c>
      <c r="AA29" s="18">
        <f t="shared" ca="1" si="14"/>
        <v>15432.059099319917</v>
      </c>
      <c r="AB29" s="18">
        <f t="shared" ca="1" si="14"/>
        <v>15534.939493315382</v>
      </c>
      <c r="AC29" s="18">
        <f t="shared" ca="1" si="14"/>
        <v>15638.505756604151</v>
      </c>
      <c r="AD29" s="18">
        <f t="shared" ca="1" si="14"/>
        <v>15742.762461648177</v>
      </c>
      <c r="AE29" s="18">
        <f t="shared" ca="1" si="14"/>
        <v>15847.7142113925</v>
      </c>
      <c r="AF29" s="18">
        <f t="shared" ca="1" si="14"/>
        <v>15953.365639468451</v>
      </c>
      <c r="AG29" s="18" t="str">
        <f t="shared" ca="1" si="14"/>
        <v/>
      </c>
      <c r="AH29" s="18" t="str">
        <f t="shared" ca="1" si="14"/>
        <v/>
      </c>
      <c r="AI29" s="18" t="str">
        <f t="shared" ca="1" si="14"/>
        <v/>
      </c>
      <c r="AJ29" s="18" t="str">
        <f t="shared" ref="AJ29:BK29" ca="1" si="15">IF(AJ26="Actual",AJ27*($E$8/12),"")</f>
        <v/>
      </c>
      <c r="AK29" s="18" t="str">
        <f t="shared" ca="1" si="15"/>
        <v/>
      </c>
      <c r="AL29" s="18" t="str">
        <f t="shared" ca="1" si="15"/>
        <v/>
      </c>
      <c r="AM29" s="18" t="str">
        <f t="shared" ca="1" si="15"/>
        <v/>
      </c>
      <c r="AN29" s="18" t="str">
        <f t="shared" ca="1" si="15"/>
        <v/>
      </c>
      <c r="AO29" s="18" t="str">
        <f t="shared" ca="1" si="15"/>
        <v/>
      </c>
      <c r="AP29" s="18" t="str">
        <f t="shared" ca="1" si="15"/>
        <v/>
      </c>
      <c r="AQ29" s="18" t="str">
        <f t="shared" ca="1" si="15"/>
        <v/>
      </c>
      <c r="AR29" s="18" t="str">
        <f t="shared" ca="1" si="15"/>
        <v/>
      </c>
      <c r="AS29" s="18" t="str">
        <f t="shared" ca="1" si="15"/>
        <v/>
      </c>
      <c r="AT29" s="18" t="str">
        <f t="shared" ca="1" si="15"/>
        <v/>
      </c>
      <c r="AU29" s="18" t="str">
        <f t="shared" ca="1" si="15"/>
        <v/>
      </c>
      <c r="AV29" s="18" t="str">
        <f t="shared" ca="1" si="15"/>
        <v/>
      </c>
      <c r="AW29" s="18" t="str">
        <f t="shared" ca="1" si="15"/>
        <v/>
      </c>
      <c r="AX29" s="18" t="str">
        <f t="shared" ca="1" si="15"/>
        <v/>
      </c>
      <c r="AY29" s="18" t="str">
        <f t="shared" ca="1" si="15"/>
        <v/>
      </c>
      <c r="AZ29" s="18" t="str">
        <f t="shared" ca="1" si="15"/>
        <v/>
      </c>
      <c r="BA29" s="18" t="str">
        <f t="shared" ca="1" si="15"/>
        <v/>
      </c>
      <c r="BB29" s="18" t="str">
        <f t="shared" ca="1" si="15"/>
        <v/>
      </c>
      <c r="BC29" s="18" t="str">
        <f t="shared" ca="1" si="15"/>
        <v/>
      </c>
      <c r="BD29" s="18" t="str">
        <f t="shared" ca="1" si="15"/>
        <v/>
      </c>
      <c r="BE29" s="18" t="str">
        <f t="shared" ca="1" si="15"/>
        <v/>
      </c>
      <c r="BF29" s="18" t="str">
        <f t="shared" ca="1" si="15"/>
        <v/>
      </c>
      <c r="BG29" s="18" t="str">
        <f t="shared" ca="1" si="15"/>
        <v/>
      </c>
      <c r="BH29" s="18" t="str">
        <f t="shared" ca="1" si="15"/>
        <v/>
      </c>
      <c r="BI29" s="18" t="str">
        <f t="shared" ca="1" si="15"/>
        <v/>
      </c>
      <c r="BJ29" s="18" t="str">
        <f t="shared" ca="1" si="15"/>
        <v/>
      </c>
      <c r="BK29" s="18" t="str">
        <f t="shared" ca="1" si="15"/>
        <v/>
      </c>
    </row>
    <row r="30" spans="2:63" outlineLevel="1" x14ac:dyDescent="0.25">
      <c r="B30" s="17" t="s">
        <v>13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19">
        <v>0</v>
      </c>
      <c r="AP30" s="19">
        <v>0</v>
      </c>
      <c r="AQ30" s="19">
        <v>0</v>
      </c>
      <c r="AR30" s="19">
        <v>0</v>
      </c>
      <c r="AS30" s="19">
        <v>0</v>
      </c>
      <c r="AT30" s="19">
        <v>0</v>
      </c>
      <c r="AU30" s="19">
        <v>0</v>
      </c>
      <c r="AV30" s="19">
        <v>0</v>
      </c>
      <c r="AW30" s="19">
        <v>0</v>
      </c>
      <c r="AX30" s="19">
        <v>0</v>
      </c>
      <c r="AY30" s="19">
        <v>0</v>
      </c>
      <c r="AZ30" s="19">
        <v>0</v>
      </c>
      <c r="BA30" s="19">
        <v>0</v>
      </c>
      <c r="BB30" s="19">
        <v>0</v>
      </c>
      <c r="BC30" s="19">
        <v>0</v>
      </c>
      <c r="BD30" s="19">
        <v>0</v>
      </c>
      <c r="BE30" s="19">
        <v>0</v>
      </c>
      <c r="BF30" s="19">
        <v>0</v>
      </c>
      <c r="BG30" s="19">
        <v>0</v>
      </c>
      <c r="BH30" s="19">
        <v>0</v>
      </c>
      <c r="BI30" s="19">
        <v>0</v>
      </c>
      <c r="BJ30" s="19">
        <v>0</v>
      </c>
      <c r="BK30" s="19">
        <v>0</v>
      </c>
    </row>
    <row r="31" spans="2:63" outlineLevel="1" x14ac:dyDescent="0.25">
      <c r="B31" s="17" t="s">
        <v>14</v>
      </c>
      <c r="D31" s="18">
        <f ca="1">IF(D26="","",D27+D28+D29-D30)</f>
        <v>2000000</v>
      </c>
      <c r="E31" s="18">
        <f ca="1">IF(E26="","",E27+E28+E29-E30)</f>
        <v>2013333.3333333333</v>
      </c>
      <c r="F31" s="18">
        <f t="shared" ref="F31:BK31" ca="1" si="16">IF(F26="","",F27+F28+F29-F30)</f>
        <v>2026755.5555555555</v>
      </c>
      <c r="G31" s="18">
        <f t="shared" ca="1" si="16"/>
        <v>2040267.2592592591</v>
      </c>
      <c r="H31" s="18">
        <f t="shared" ca="1" si="16"/>
        <v>2053869.0409876541</v>
      </c>
      <c r="I31" s="18">
        <f t="shared" ca="1" si="16"/>
        <v>2067561.5012609051</v>
      </c>
      <c r="J31" s="18">
        <f t="shared" ca="1" si="16"/>
        <v>2081345.2446026444</v>
      </c>
      <c r="K31" s="18">
        <f t="shared" ca="1" si="16"/>
        <v>2095220.879566662</v>
      </c>
      <c r="L31" s="18">
        <f t="shared" ca="1" si="16"/>
        <v>2109189.0187637731</v>
      </c>
      <c r="M31" s="18">
        <f t="shared" ca="1" si="16"/>
        <v>2123250.2788888649</v>
      </c>
      <c r="N31" s="18">
        <f t="shared" ca="1" si="16"/>
        <v>2137405.2807481242</v>
      </c>
      <c r="O31" s="18">
        <f t="shared" ca="1" si="16"/>
        <v>2151654.6492864452</v>
      </c>
      <c r="P31" s="18">
        <f t="shared" ca="1" si="16"/>
        <v>2165999.0136150215</v>
      </c>
      <c r="Q31" s="18">
        <f t="shared" ca="1" si="16"/>
        <v>2180439.0070391218</v>
      </c>
      <c r="R31" s="18">
        <f t="shared" ca="1" si="16"/>
        <v>2194975.2670860491</v>
      </c>
      <c r="S31" s="18">
        <f t="shared" ca="1" si="16"/>
        <v>2209608.4355332893</v>
      </c>
      <c r="T31" s="18">
        <f t="shared" ca="1" si="16"/>
        <v>2224339.1584368446</v>
      </c>
      <c r="U31" s="18">
        <f t="shared" ca="1" si="16"/>
        <v>2239168.0861597569</v>
      </c>
      <c r="V31" s="18">
        <f t="shared" ca="1" si="16"/>
        <v>2254095.8734008218</v>
      </c>
      <c r="W31" s="18">
        <f t="shared" ca="1" si="16"/>
        <v>2269123.1792234941</v>
      </c>
      <c r="X31" s="18">
        <f t="shared" ca="1" si="16"/>
        <v>2284250.667084984</v>
      </c>
      <c r="Y31" s="18">
        <f t="shared" ca="1" si="16"/>
        <v>2299479.0048655504</v>
      </c>
      <c r="Z31" s="18">
        <f t="shared" ca="1" si="16"/>
        <v>2314808.8648979873</v>
      </c>
      <c r="AA31" s="18">
        <f t="shared" ca="1" si="16"/>
        <v>2330240.9239973072</v>
      </c>
      <c r="AB31" s="18">
        <f t="shared" ca="1" si="16"/>
        <v>2345775.8634906225</v>
      </c>
      <c r="AC31" s="18">
        <f t="shared" ca="1" si="16"/>
        <v>2361414.3692472265</v>
      </c>
      <c r="AD31" s="18">
        <f t="shared" ca="1" si="16"/>
        <v>2377157.1317088748</v>
      </c>
      <c r="AE31" s="18">
        <f t="shared" ca="1" si="16"/>
        <v>2393004.8459202675</v>
      </c>
      <c r="AF31" s="18">
        <f t="shared" ca="1" si="16"/>
        <v>2408958.2115597362</v>
      </c>
      <c r="AG31" s="18" t="str">
        <f t="shared" ca="1" si="16"/>
        <v/>
      </c>
      <c r="AH31" s="18" t="str">
        <f t="shared" ca="1" si="16"/>
        <v/>
      </c>
      <c r="AI31" s="18" t="str">
        <f t="shared" ca="1" si="16"/>
        <v/>
      </c>
      <c r="AJ31" s="18" t="str">
        <f t="shared" ca="1" si="16"/>
        <v/>
      </c>
      <c r="AK31" s="18" t="str">
        <f t="shared" ca="1" si="16"/>
        <v/>
      </c>
      <c r="AL31" s="18" t="str">
        <f t="shared" ca="1" si="16"/>
        <v/>
      </c>
      <c r="AM31" s="18" t="str">
        <f t="shared" ca="1" si="16"/>
        <v/>
      </c>
      <c r="AN31" s="18" t="str">
        <f t="shared" ca="1" si="16"/>
        <v/>
      </c>
      <c r="AO31" s="18" t="str">
        <f t="shared" ca="1" si="16"/>
        <v/>
      </c>
      <c r="AP31" s="18" t="str">
        <f t="shared" ca="1" si="16"/>
        <v/>
      </c>
      <c r="AQ31" s="18" t="str">
        <f t="shared" ca="1" si="16"/>
        <v/>
      </c>
      <c r="AR31" s="18" t="str">
        <f t="shared" ca="1" si="16"/>
        <v/>
      </c>
      <c r="AS31" s="18" t="str">
        <f t="shared" ca="1" si="16"/>
        <v/>
      </c>
      <c r="AT31" s="18" t="str">
        <f t="shared" ca="1" si="16"/>
        <v/>
      </c>
      <c r="AU31" s="18" t="str">
        <f t="shared" ca="1" si="16"/>
        <v/>
      </c>
      <c r="AV31" s="18" t="str">
        <f t="shared" ca="1" si="16"/>
        <v/>
      </c>
      <c r="AW31" s="18" t="str">
        <f t="shared" ca="1" si="16"/>
        <v/>
      </c>
      <c r="AX31" s="18" t="str">
        <f t="shared" ca="1" si="16"/>
        <v/>
      </c>
      <c r="AY31" s="18" t="str">
        <f t="shared" ca="1" si="16"/>
        <v/>
      </c>
      <c r="AZ31" s="18" t="str">
        <f t="shared" ca="1" si="16"/>
        <v/>
      </c>
      <c r="BA31" s="18" t="str">
        <f t="shared" ca="1" si="16"/>
        <v/>
      </c>
      <c r="BB31" s="18" t="str">
        <f t="shared" ca="1" si="16"/>
        <v/>
      </c>
      <c r="BC31" s="18" t="str">
        <f t="shared" ca="1" si="16"/>
        <v/>
      </c>
      <c r="BD31" s="18" t="str">
        <f t="shared" ca="1" si="16"/>
        <v/>
      </c>
      <c r="BE31" s="18" t="str">
        <f t="shared" ca="1" si="16"/>
        <v/>
      </c>
      <c r="BF31" s="18" t="str">
        <f t="shared" ca="1" si="16"/>
        <v/>
      </c>
      <c r="BG31" s="18" t="str">
        <f t="shared" ca="1" si="16"/>
        <v/>
      </c>
      <c r="BH31" s="18" t="str">
        <f t="shared" ca="1" si="16"/>
        <v/>
      </c>
      <c r="BI31" s="18" t="str">
        <f t="shared" ca="1" si="16"/>
        <v/>
      </c>
      <c r="BJ31" s="18" t="str">
        <f t="shared" ca="1" si="16"/>
        <v/>
      </c>
      <c r="BK31" s="18" t="str">
        <f t="shared" ca="1" si="16"/>
        <v/>
      </c>
    </row>
    <row r="32" spans="2:63" outlineLevel="1" x14ac:dyDescent="0.25">
      <c r="B32" s="2" t="str">
        <f>B26&amp;" Net CF"</f>
        <v>Partner #2 Net CF</v>
      </c>
      <c r="D32" s="18">
        <f>-D28+D30</f>
        <v>-2000000</v>
      </c>
      <c r="E32" s="18">
        <f t="shared" ref="E32" si="17">-E28+E30</f>
        <v>0</v>
      </c>
      <c r="F32" s="18">
        <f t="shared" ref="F32:BK32" si="18">-F28+F30</f>
        <v>0</v>
      </c>
      <c r="G32" s="18">
        <f t="shared" si="18"/>
        <v>0</v>
      </c>
      <c r="H32" s="18">
        <f t="shared" si="18"/>
        <v>0</v>
      </c>
      <c r="I32" s="18">
        <f t="shared" si="18"/>
        <v>0</v>
      </c>
      <c r="J32" s="18">
        <f t="shared" si="18"/>
        <v>0</v>
      </c>
      <c r="K32" s="18">
        <f t="shared" si="18"/>
        <v>0</v>
      </c>
      <c r="L32" s="18">
        <f t="shared" si="18"/>
        <v>0</v>
      </c>
      <c r="M32" s="18">
        <f t="shared" si="18"/>
        <v>0</v>
      </c>
      <c r="N32" s="18">
        <f t="shared" si="18"/>
        <v>0</v>
      </c>
      <c r="O32" s="18">
        <f t="shared" si="18"/>
        <v>0</v>
      </c>
      <c r="P32" s="18">
        <f t="shared" si="18"/>
        <v>0</v>
      </c>
      <c r="Q32" s="18">
        <f t="shared" si="18"/>
        <v>0</v>
      </c>
      <c r="R32" s="18">
        <f t="shared" si="18"/>
        <v>0</v>
      </c>
      <c r="S32" s="18">
        <f t="shared" si="18"/>
        <v>0</v>
      </c>
      <c r="T32" s="18">
        <f t="shared" si="18"/>
        <v>0</v>
      </c>
      <c r="U32" s="18">
        <f t="shared" si="18"/>
        <v>0</v>
      </c>
      <c r="V32" s="18">
        <f t="shared" si="18"/>
        <v>0</v>
      </c>
      <c r="W32" s="18">
        <f t="shared" si="18"/>
        <v>0</v>
      </c>
      <c r="X32" s="18">
        <f t="shared" si="18"/>
        <v>0</v>
      </c>
      <c r="Y32" s="18">
        <f t="shared" si="18"/>
        <v>0</v>
      </c>
      <c r="Z32" s="18">
        <f t="shared" si="18"/>
        <v>0</v>
      </c>
      <c r="AA32" s="18">
        <f t="shared" si="18"/>
        <v>0</v>
      </c>
      <c r="AB32" s="18">
        <f t="shared" si="18"/>
        <v>0</v>
      </c>
      <c r="AC32" s="18">
        <f t="shared" si="18"/>
        <v>0</v>
      </c>
      <c r="AD32" s="18">
        <f t="shared" si="18"/>
        <v>0</v>
      </c>
      <c r="AE32" s="18">
        <f t="shared" si="18"/>
        <v>0</v>
      </c>
      <c r="AF32" s="18">
        <f t="shared" si="18"/>
        <v>0</v>
      </c>
      <c r="AG32" s="18">
        <f t="shared" si="18"/>
        <v>0</v>
      </c>
      <c r="AH32" s="18">
        <f t="shared" si="18"/>
        <v>0</v>
      </c>
      <c r="AI32" s="18">
        <f t="shared" si="18"/>
        <v>0</v>
      </c>
      <c r="AJ32" s="18">
        <f t="shared" si="18"/>
        <v>0</v>
      </c>
      <c r="AK32" s="18">
        <f t="shared" si="18"/>
        <v>0</v>
      </c>
      <c r="AL32" s="18">
        <f t="shared" si="18"/>
        <v>0</v>
      </c>
      <c r="AM32" s="18">
        <f t="shared" si="18"/>
        <v>0</v>
      </c>
      <c r="AN32" s="18">
        <f t="shared" si="18"/>
        <v>0</v>
      </c>
      <c r="AO32" s="18">
        <f t="shared" si="18"/>
        <v>0</v>
      </c>
      <c r="AP32" s="18">
        <f t="shared" si="18"/>
        <v>0</v>
      </c>
      <c r="AQ32" s="18">
        <f t="shared" si="18"/>
        <v>0</v>
      </c>
      <c r="AR32" s="18">
        <f t="shared" si="18"/>
        <v>0</v>
      </c>
      <c r="AS32" s="18">
        <f t="shared" si="18"/>
        <v>0</v>
      </c>
      <c r="AT32" s="18">
        <f t="shared" si="18"/>
        <v>0</v>
      </c>
      <c r="AU32" s="18">
        <f t="shared" si="18"/>
        <v>0</v>
      </c>
      <c r="AV32" s="18">
        <f t="shared" si="18"/>
        <v>0</v>
      </c>
      <c r="AW32" s="18">
        <f t="shared" si="18"/>
        <v>0</v>
      </c>
      <c r="AX32" s="18">
        <f t="shared" si="18"/>
        <v>0</v>
      </c>
      <c r="AY32" s="18">
        <f t="shared" si="18"/>
        <v>0</v>
      </c>
      <c r="AZ32" s="18">
        <f t="shared" si="18"/>
        <v>0</v>
      </c>
      <c r="BA32" s="18">
        <f t="shared" si="18"/>
        <v>0</v>
      </c>
      <c r="BB32" s="18">
        <f t="shared" si="18"/>
        <v>0</v>
      </c>
      <c r="BC32" s="18">
        <f t="shared" si="18"/>
        <v>0</v>
      </c>
      <c r="BD32" s="18">
        <f t="shared" si="18"/>
        <v>0</v>
      </c>
      <c r="BE32" s="18">
        <f t="shared" si="18"/>
        <v>0</v>
      </c>
      <c r="BF32" s="18">
        <f t="shared" si="18"/>
        <v>0</v>
      </c>
      <c r="BG32" s="18">
        <f t="shared" si="18"/>
        <v>0</v>
      </c>
      <c r="BH32" s="18">
        <f t="shared" si="18"/>
        <v>0</v>
      </c>
      <c r="BI32" s="18">
        <f t="shared" si="18"/>
        <v>0</v>
      </c>
      <c r="BJ32" s="18">
        <f t="shared" si="18"/>
        <v>0</v>
      </c>
      <c r="BK32" s="18">
        <f t="shared" si="18"/>
        <v>0</v>
      </c>
    </row>
    <row r="33" spans="2:63" outlineLevel="1" x14ac:dyDescent="0.25">
      <c r="B33" s="2" t="str">
        <f>B26&amp;" IRR to date"</f>
        <v>Partner #2 IRR to date</v>
      </c>
      <c r="D33" s="24" t="str">
        <f>IFERROR(IRR(D32:BK32),"N/A")</f>
        <v>N/A</v>
      </c>
    </row>
    <row r="34" spans="2:63" x14ac:dyDescent="0.25">
      <c r="B34" s="23" t="str">
        <f>B8</f>
        <v>Partner #2</v>
      </c>
    </row>
    <row r="35" spans="2:63" x14ac:dyDescent="0.25">
      <c r="B35" s="23"/>
    </row>
    <row r="36" spans="2:63" outlineLevel="1" x14ac:dyDescent="0.25">
      <c r="C36" s="12" t="s">
        <v>8</v>
      </c>
      <c r="D36" s="1">
        <v>1</v>
      </c>
      <c r="E36" s="1">
        <f>D36+1</f>
        <v>2</v>
      </c>
      <c r="F36" s="1">
        <f t="shared" ref="F36:BK36" si="19">E36+1</f>
        <v>3</v>
      </c>
      <c r="G36" s="1">
        <f t="shared" si="19"/>
        <v>4</v>
      </c>
      <c r="H36" s="1">
        <f t="shared" si="19"/>
        <v>5</v>
      </c>
      <c r="I36" s="1">
        <f t="shared" si="19"/>
        <v>6</v>
      </c>
      <c r="J36" s="1">
        <f t="shared" si="19"/>
        <v>7</v>
      </c>
      <c r="K36" s="1">
        <f t="shared" si="19"/>
        <v>8</v>
      </c>
      <c r="L36" s="1">
        <f t="shared" si="19"/>
        <v>9</v>
      </c>
      <c r="M36" s="1">
        <f t="shared" si="19"/>
        <v>10</v>
      </c>
      <c r="N36" s="1">
        <f t="shared" si="19"/>
        <v>11</v>
      </c>
      <c r="O36" s="1">
        <f t="shared" si="19"/>
        <v>12</v>
      </c>
      <c r="P36" s="1">
        <f t="shared" si="19"/>
        <v>13</v>
      </c>
      <c r="Q36" s="1">
        <f t="shared" si="19"/>
        <v>14</v>
      </c>
      <c r="R36" s="1">
        <f t="shared" si="19"/>
        <v>15</v>
      </c>
      <c r="S36" s="1">
        <f t="shared" si="19"/>
        <v>16</v>
      </c>
      <c r="T36" s="1">
        <f t="shared" si="19"/>
        <v>17</v>
      </c>
      <c r="U36" s="1">
        <f t="shared" si="19"/>
        <v>18</v>
      </c>
      <c r="V36" s="1">
        <f t="shared" si="19"/>
        <v>19</v>
      </c>
      <c r="W36" s="1">
        <f t="shared" si="19"/>
        <v>20</v>
      </c>
      <c r="X36" s="1">
        <f t="shared" si="19"/>
        <v>21</v>
      </c>
      <c r="Y36" s="1">
        <f t="shared" si="19"/>
        <v>22</v>
      </c>
      <c r="Z36" s="1">
        <f t="shared" si="19"/>
        <v>23</v>
      </c>
      <c r="AA36" s="1">
        <f t="shared" si="19"/>
        <v>24</v>
      </c>
      <c r="AB36" s="1">
        <f t="shared" si="19"/>
        <v>25</v>
      </c>
      <c r="AC36" s="1">
        <f t="shared" si="19"/>
        <v>26</v>
      </c>
      <c r="AD36" s="1">
        <f t="shared" si="19"/>
        <v>27</v>
      </c>
      <c r="AE36" s="1">
        <f t="shared" si="19"/>
        <v>28</v>
      </c>
      <c r="AF36" s="1">
        <f t="shared" si="19"/>
        <v>29</v>
      </c>
      <c r="AG36" s="1">
        <f t="shared" si="19"/>
        <v>30</v>
      </c>
      <c r="AH36" s="1">
        <f t="shared" si="19"/>
        <v>31</v>
      </c>
      <c r="AI36" s="1">
        <f t="shared" si="19"/>
        <v>32</v>
      </c>
      <c r="AJ36" s="1">
        <f t="shared" si="19"/>
        <v>33</v>
      </c>
      <c r="AK36" s="1">
        <f t="shared" si="19"/>
        <v>34</v>
      </c>
      <c r="AL36" s="1">
        <f t="shared" si="19"/>
        <v>35</v>
      </c>
      <c r="AM36" s="1">
        <f t="shared" si="19"/>
        <v>36</v>
      </c>
      <c r="AN36" s="1">
        <f t="shared" si="19"/>
        <v>37</v>
      </c>
      <c r="AO36" s="1">
        <f t="shared" si="19"/>
        <v>38</v>
      </c>
      <c r="AP36" s="1">
        <f t="shared" si="19"/>
        <v>39</v>
      </c>
      <c r="AQ36" s="1">
        <f t="shared" si="19"/>
        <v>40</v>
      </c>
      <c r="AR36" s="1">
        <f t="shared" si="19"/>
        <v>41</v>
      </c>
      <c r="AS36" s="1">
        <f t="shared" si="19"/>
        <v>42</v>
      </c>
      <c r="AT36" s="1">
        <f t="shared" si="19"/>
        <v>43</v>
      </c>
      <c r="AU36" s="1">
        <f t="shared" si="19"/>
        <v>44</v>
      </c>
      <c r="AV36" s="1">
        <f t="shared" si="19"/>
        <v>45</v>
      </c>
      <c r="AW36" s="1">
        <f t="shared" si="19"/>
        <v>46</v>
      </c>
      <c r="AX36" s="1">
        <f t="shared" si="19"/>
        <v>47</v>
      </c>
      <c r="AY36" s="1">
        <f t="shared" si="19"/>
        <v>48</v>
      </c>
      <c r="AZ36" s="1">
        <f t="shared" si="19"/>
        <v>49</v>
      </c>
      <c r="BA36" s="1">
        <f t="shared" si="19"/>
        <v>50</v>
      </c>
      <c r="BB36" s="1">
        <f t="shared" si="19"/>
        <v>51</v>
      </c>
      <c r="BC36" s="1">
        <f t="shared" si="19"/>
        <v>52</v>
      </c>
      <c r="BD36" s="1">
        <f t="shared" si="19"/>
        <v>53</v>
      </c>
      <c r="BE36" s="1">
        <f t="shared" si="19"/>
        <v>54</v>
      </c>
      <c r="BF36" s="1">
        <f t="shared" si="19"/>
        <v>55</v>
      </c>
      <c r="BG36" s="1">
        <f t="shared" si="19"/>
        <v>56</v>
      </c>
      <c r="BH36" s="1">
        <f t="shared" si="19"/>
        <v>57</v>
      </c>
      <c r="BI36" s="1">
        <f t="shared" si="19"/>
        <v>58</v>
      </c>
      <c r="BJ36" s="1">
        <f t="shared" si="19"/>
        <v>59</v>
      </c>
      <c r="BK36" s="1">
        <f t="shared" si="19"/>
        <v>60</v>
      </c>
    </row>
    <row r="37" spans="2:63" outlineLevel="1" x14ac:dyDescent="0.25">
      <c r="B37" s="13"/>
      <c r="C37" s="14" t="s">
        <v>9</v>
      </c>
      <c r="D37" s="15">
        <f>EOMONTH($E$4,0)</f>
        <v>41670</v>
      </c>
      <c r="E37" s="15">
        <f>EOMONTH(D37,1)</f>
        <v>41698</v>
      </c>
      <c r="F37" s="15">
        <f t="shared" ref="F37:BK37" si="20">EOMONTH(E37,1)</f>
        <v>41729</v>
      </c>
      <c r="G37" s="15">
        <f t="shared" si="20"/>
        <v>41759</v>
      </c>
      <c r="H37" s="15">
        <f t="shared" si="20"/>
        <v>41790</v>
      </c>
      <c r="I37" s="15">
        <f t="shared" si="20"/>
        <v>41820</v>
      </c>
      <c r="J37" s="15">
        <f t="shared" si="20"/>
        <v>41851</v>
      </c>
      <c r="K37" s="15">
        <f t="shared" si="20"/>
        <v>41882</v>
      </c>
      <c r="L37" s="15">
        <f t="shared" si="20"/>
        <v>41912</v>
      </c>
      <c r="M37" s="15">
        <f t="shared" si="20"/>
        <v>41943</v>
      </c>
      <c r="N37" s="15">
        <f t="shared" si="20"/>
        <v>41973</v>
      </c>
      <c r="O37" s="15">
        <f t="shared" si="20"/>
        <v>42004</v>
      </c>
      <c r="P37" s="15">
        <f t="shared" si="20"/>
        <v>42035</v>
      </c>
      <c r="Q37" s="15">
        <f t="shared" si="20"/>
        <v>42063</v>
      </c>
      <c r="R37" s="15">
        <f t="shared" si="20"/>
        <v>42094</v>
      </c>
      <c r="S37" s="15">
        <f t="shared" si="20"/>
        <v>42124</v>
      </c>
      <c r="T37" s="15">
        <f t="shared" si="20"/>
        <v>42155</v>
      </c>
      <c r="U37" s="15">
        <f t="shared" si="20"/>
        <v>42185</v>
      </c>
      <c r="V37" s="15">
        <f t="shared" si="20"/>
        <v>42216</v>
      </c>
      <c r="W37" s="15">
        <f t="shared" si="20"/>
        <v>42247</v>
      </c>
      <c r="X37" s="15">
        <f t="shared" si="20"/>
        <v>42277</v>
      </c>
      <c r="Y37" s="15">
        <f t="shared" si="20"/>
        <v>42308</v>
      </c>
      <c r="Z37" s="15">
        <f t="shared" si="20"/>
        <v>42338</v>
      </c>
      <c r="AA37" s="15">
        <f t="shared" si="20"/>
        <v>42369</v>
      </c>
      <c r="AB37" s="15">
        <f t="shared" si="20"/>
        <v>42400</v>
      </c>
      <c r="AC37" s="15">
        <f t="shared" si="20"/>
        <v>42429</v>
      </c>
      <c r="AD37" s="15">
        <f t="shared" si="20"/>
        <v>42460</v>
      </c>
      <c r="AE37" s="15">
        <f t="shared" si="20"/>
        <v>42490</v>
      </c>
      <c r="AF37" s="15">
        <f t="shared" si="20"/>
        <v>42521</v>
      </c>
      <c r="AG37" s="15">
        <f t="shared" si="20"/>
        <v>42551</v>
      </c>
      <c r="AH37" s="15">
        <f t="shared" si="20"/>
        <v>42582</v>
      </c>
      <c r="AI37" s="15">
        <f t="shared" si="20"/>
        <v>42613</v>
      </c>
      <c r="AJ37" s="15">
        <f t="shared" si="20"/>
        <v>42643</v>
      </c>
      <c r="AK37" s="15">
        <f t="shared" si="20"/>
        <v>42674</v>
      </c>
      <c r="AL37" s="15">
        <f t="shared" si="20"/>
        <v>42704</v>
      </c>
      <c r="AM37" s="15">
        <f t="shared" si="20"/>
        <v>42735</v>
      </c>
      <c r="AN37" s="15">
        <f t="shared" si="20"/>
        <v>42766</v>
      </c>
      <c r="AO37" s="15">
        <f t="shared" si="20"/>
        <v>42794</v>
      </c>
      <c r="AP37" s="15">
        <f t="shared" si="20"/>
        <v>42825</v>
      </c>
      <c r="AQ37" s="15">
        <f t="shared" si="20"/>
        <v>42855</v>
      </c>
      <c r="AR37" s="15">
        <f t="shared" si="20"/>
        <v>42886</v>
      </c>
      <c r="AS37" s="15">
        <f t="shared" si="20"/>
        <v>42916</v>
      </c>
      <c r="AT37" s="15">
        <f t="shared" si="20"/>
        <v>42947</v>
      </c>
      <c r="AU37" s="15">
        <f t="shared" si="20"/>
        <v>42978</v>
      </c>
      <c r="AV37" s="15">
        <f t="shared" si="20"/>
        <v>43008</v>
      </c>
      <c r="AW37" s="15">
        <f t="shared" si="20"/>
        <v>43039</v>
      </c>
      <c r="AX37" s="15">
        <f t="shared" si="20"/>
        <v>43069</v>
      </c>
      <c r="AY37" s="15">
        <f t="shared" si="20"/>
        <v>43100</v>
      </c>
      <c r="AZ37" s="15">
        <f t="shared" si="20"/>
        <v>43131</v>
      </c>
      <c r="BA37" s="15">
        <f t="shared" si="20"/>
        <v>43159</v>
      </c>
      <c r="BB37" s="15">
        <f t="shared" si="20"/>
        <v>43190</v>
      </c>
      <c r="BC37" s="15">
        <f t="shared" si="20"/>
        <v>43220</v>
      </c>
      <c r="BD37" s="15">
        <f t="shared" si="20"/>
        <v>43251</v>
      </c>
      <c r="BE37" s="15">
        <f t="shared" si="20"/>
        <v>43281</v>
      </c>
      <c r="BF37" s="15">
        <f t="shared" si="20"/>
        <v>43312</v>
      </c>
      <c r="BG37" s="15">
        <f t="shared" si="20"/>
        <v>43343</v>
      </c>
      <c r="BH37" s="15">
        <f t="shared" si="20"/>
        <v>43373</v>
      </c>
      <c r="BI37" s="15">
        <f t="shared" si="20"/>
        <v>43404</v>
      </c>
      <c r="BJ37" s="15">
        <f t="shared" si="20"/>
        <v>43434</v>
      </c>
      <c r="BK37" s="15">
        <f t="shared" si="20"/>
        <v>43465</v>
      </c>
    </row>
    <row r="38" spans="2:63" outlineLevel="1" x14ac:dyDescent="0.25">
      <c r="B38" s="2" t="str">
        <f>B9</f>
        <v>Partner #3</v>
      </c>
      <c r="D38" s="16" t="str">
        <f t="shared" ref="D38:AI38" ca="1" si="21">IF(D37&lt;$I$4,"Actual","")</f>
        <v>Actual</v>
      </c>
      <c r="E38" s="16" t="str">
        <f t="shared" ca="1" si="21"/>
        <v>Actual</v>
      </c>
      <c r="F38" s="16" t="str">
        <f t="shared" ca="1" si="21"/>
        <v>Actual</v>
      </c>
      <c r="G38" s="16" t="str">
        <f t="shared" ca="1" si="21"/>
        <v>Actual</v>
      </c>
      <c r="H38" s="16" t="str">
        <f t="shared" ca="1" si="21"/>
        <v>Actual</v>
      </c>
      <c r="I38" s="16" t="str">
        <f t="shared" ca="1" si="21"/>
        <v>Actual</v>
      </c>
      <c r="J38" s="16" t="str">
        <f t="shared" ca="1" si="21"/>
        <v>Actual</v>
      </c>
      <c r="K38" s="16" t="str">
        <f t="shared" ca="1" si="21"/>
        <v>Actual</v>
      </c>
      <c r="L38" s="16" t="str">
        <f t="shared" ca="1" si="21"/>
        <v>Actual</v>
      </c>
      <c r="M38" s="16" t="str">
        <f t="shared" ca="1" si="21"/>
        <v>Actual</v>
      </c>
      <c r="N38" s="16" t="str">
        <f t="shared" ca="1" si="21"/>
        <v>Actual</v>
      </c>
      <c r="O38" s="16" t="str">
        <f t="shared" ca="1" si="21"/>
        <v>Actual</v>
      </c>
      <c r="P38" s="16" t="str">
        <f t="shared" ca="1" si="21"/>
        <v>Actual</v>
      </c>
      <c r="Q38" s="16" t="str">
        <f t="shared" ca="1" si="21"/>
        <v>Actual</v>
      </c>
      <c r="R38" s="16" t="str">
        <f t="shared" ca="1" si="21"/>
        <v>Actual</v>
      </c>
      <c r="S38" s="16" t="str">
        <f t="shared" ca="1" si="21"/>
        <v>Actual</v>
      </c>
      <c r="T38" s="16" t="str">
        <f t="shared" ca="1" si="21"/>
        <v>Actual</v>
      </c>
      <c r="U38" s="16" t="str">
        <f t="shared" ca="1" si="21"/>
        <v>Actual</v>
      </c>
      <c r="V38" s="16" t="str">
        <f t="shared" ca="1" si="21"/>
        <v>Actual</v>
      </c>
      <c r="W38" s="16" t="str">
        <f t="shared" ca="1" si="21"/>
        <v>Actual</v>
      </c>
      <c r="X38" s="16" t="str">
        <f t="shared" ca="1" si="21"/>
        <v>Actual</v>
      </c>
      <c r="Y38" s="16" t="str">
        <f t="shared" ca="1" si="21"/>
        <v>Actual</v>
      </c>
      <c r="Z38" s="16" t="str">
        <f t="shared" ca="1" si="21"/>
        <v>Actual</v>
      </c>
      <c r="AA38" s="16" t="str">
        <f t="shared" ca="1" si="21"/>
        <v>Actual</v>
      </c>
      <c r="AB38" s="16" t="str">
        <f t="shared" ca="1" si="21"/>
        <v>Actual</v>
      </c>
      <c r="AC38" s="16" t="str">
        <f t="shared" ca="1" si="21"/>
        <v>Actual</v>
      </c>
      <c r="AD38" s="16" t="str">
        <f t="shared" ca="1" si="21"/>
        <v>Actual</v>
      </c>
      <c r="AE38" s="16" t="str">
        <f t="shared" ca="1" si="21"/>
        <v>Actual</v>
      </c>
      <c r="AF38" s="16" t="str">
        <f t="shared" ca="1" si="21"/>
        <v>Actual</v>
      </c>
      <c r="AG38" s="16" t="str">
        <f t="shared" ca="1" si="21"/>
        <v/>
      </c>
      <c r="AH38" s="16" t="str">
        <f t="shared" ca="1" si="21"/>
        <v/>
      </c>
      <c r="AI38" s="16" t="str">
        <f t="shared" ca="1" si="21"/>
        <v/>
      </c>
      <c r="AJ38" s="16" t="str">
        <f t="shared" ref="AJ38:BO38" ca="1" si="22">IF(AJ37&lt;$I$4,"Actual","")</f>
        <v/>
      </c>
      <c r="AK38" s="16" t="str">
        <f t="shared" ca="1" si="22"/>
        <v/>
      </c>
      <c r="AL38" s="16" t="str">
        <f t="shared" ca="1" si="22"/>
        <v/>
      </c>
      <c r="AM38" s="16" t="str">
        <f t="shared" ca="1" si="22"/>
        <v/>
      </c>
      <c r="AN38" s="16" t="str">
        <f t="shared" ca="1" si="22"/>
        <v/>
      </c>
      <c r="AO38" s="16" t="str">
        <f t="shared" ca="1" si="22"/>
        <v/>
      </c>
      <c r="AP38" s="16" t="str">
        <f t="shared" ca="1" si="22"/>
        <v/>
      </c>
      <c r="AQ38" s="16" t="str">
        <f t="shared" ca="1" si="22"/>
        <v/>
      </c>
      <c r="AR38" s="16" t="str">
        <f t="shared" ca="1" si="22"/>
        <v/>
      </c>
      <c r="AS38" s="16" t="str">
        <f t="shared" ca="1" si="22"/>
        <v/>
      </c>
      <c r="AT38" s="16" t="str">
        <f t="shared" ca="1" si="22"/>
        <v/>
      </c>
      <c r="AU38" s="16" t="str">
        <f t="shared" ca="1" si="22"/>
        <v/>
      </c>
      <c r="AV38" s="16" t="str">
        <f t="shared" ca="1" si="22"/>
        <v/>
      </c>
      <c r="AW38" s="16" t="str">
        <f t="shared" ca="1" si="22"/>
        <v/>
      </c>
      <c r="AX38" s="16" t="str">
        <f t="shared" ca="1" si="22"/>
        <v/>
      </c>
      <c r="AY38" s="16" t="str">
        <f t="shared" ca="1" si="22"/>
        <v/>
      </c>
      <c r="AZ38" s="16" t="str">
        <f t="shared" ca="1" si="22"/>
        <v/>
      </c>
      <c r="BA38" s="16" t="str">
        <f t="shared" ca="1" si="22"/>
        <v/>
      </c>
      <c r="BB38" s="16" t="str">
        <f t="shared" ca="1" si="22"/>
        <v/>
      </c>
      <c r="BC38" s="16" t="str">
        <f t="shared" ca="1" si="22"/>
        <v/>
      </c>
      <c r="BD38" s="16" t="str">
        <f t="shared" ca="1" si="22"/>
        <v/>
      </c>
      <c r="BE38" s="16" t="str">
        <f t="shared" ca="1" si="22"/>
        <v/>
      </c>
      <c r="BF38" s="16" t="str">
        <f t="shared" ca="1" si="22"/>
        <v/>
      </c>
      <c r="BG38" s="16" t="str">
        <f t="shared" ca="1" si="22"/>
        <v/>
      </c>
      <c r="BH38" s="16" t="str">
        <f t="shared" ca="1" si="22"/>
        <v/>
      </c>
      <c r="BI38" s="16" t="str">
        <f t="shared" ca="1" si="22"/>
        <v/>
      </c>
      <c r="BJ38" s="16" t="str">
        <f t="shared" ca="1" si="22"/>
        <v/>
      </c>
      <c r="BK38" s="16" t="str">
        <f t="shared" ca="1" si="22"/>
        <v/>
      </c>
    </row>
    <row r="39" spans="2:63" outlineLevel="1" x14ac:dyDescent="0.25">
      <c r="B39" s="17" t="s">
        <v>11</v>
      </c>
      <c r="D39" s="18">
        <v>0</v>
      </c>
      <c r="E39" s="18">
        <f ca="1">IF(E38="","",D43)</f>
        <v>500000</v>
      </c>
      <c r="F39" s="18">
        <f t="shared" ref="F39:BK39" ca="1" si="23">IF(F38="","",E43)</f>
        <v>503333.33333333331</v>
      </c>
      <c r="G39" s="18">
        <f t="shared" ca="1" si="23"/>
        <v>506688.88888888888</v>
      </c>
      <c r="H39" s="18">
        <f t="shared" ca="1" si="23"/>
        <v>510066.81481481477</v>
      </c>
      <c r="I39" s="18">
        <f t="shared" ca="1" si="23"/>
        <v>513467.26024691353</v>
      </c>
      <c r="J39" s="18">
        <f t="shared" ca="1" si="23"/>
        <v>516890.37531522627</v>
      </c>
      <c r="K39" s="18">
        <f t="shared" ca="1" si="23"/>
        <v>520336.31115066109</v>
      </c>
      <c r="L39" s="18">
        <f t="shared" ca="1" si="23"/>
        <v>523805.2198916655</v>
      </c>
      <c r="M39" s="18">
        <f t="shared" ca="1" si="23"/>
        <v>527297.25469094329</v>
      </c>
      <c r="N39" s="18">
        <f t="shared" ca="1" si="23"/>
        <v>530812.56972221623</v>
      </c>
      <c r="O39" s="18">
        <f t="shared" ca="1" si="23"/>
        <v>534351.32018703106</v>
      </c>
      <c r="P39" s="18">
        <f t="shared" ca="1" si="23"/>
        <v>537913.66232161131</v>
      </c>
      <c r="Q39" s="18">
        <f t="shared" ca="1" si="23"/>
        <v>541499.75340375537</v>
      </c>
      <c r="R39" s="18">
        <f t="shared" ca="1" si="23"/>
        <v>545109.75175978045</v>
      </c>
      <c r="S39" s="18">
        <f t="shared" ca="1" si="23"/>
        <v>548743.81677151227</v>
      </c>
      <c r="T39" s="18">
        <f t="shared" ca="1" si="23"/>
        <v>552402.10888332233</v>
      </c>
      <c r="U39" s="18">
        <f t="shared" ca="1" si="23"/>
        <v>556084.78960921115</v>
      </c>
      <c r="V39" s="18">
        <f t="shared" ca="1" si="23"/>
        <v>559792.02153993922</v>
      </c>
      <c r="W39" s="18">
        <f t="shared" ca="1" si="23"/>
        <v>563523.96835020545</v>
      </c>
      <c r="X39" s="18">
        <f t="shared" ca="1" si="23"/>
        <v>567280.79480587353</v>
      </c>
      <c r="Y39" s="18">
        <f t="shared" ca="1" si="23"/>
        <v>571062.666771246</v>
      </c>
      <c r="Z39" s="18">
        <f t="shared" ca="1" si="23"/>
        <v>574869.75121638761</v>
      </c>
      <c r="AA39" s="18">
        <f t="shared" ca="1" si="23"/>
        <v>578702.21622449683</v>
      </c>
      <c r="AB39" s="18">
        <f t="shared" ca="1" si="23"/>
        <v>582560.2309993268</v>
      </c>
      <c r="AC39" s="18">
        <f t="shared" ca="1" si="23"/>
        <v>586443.96587265562</v>
      </c>
      <c r="AD39" s="18">
        <f t="shared" ca="1" si="23"/>
        <v>590353.59231180663</v>
      </c>
      <c r="AE39" s="18">
        <f t="shared" ca="1" si="23"/>
        <v>594289.28292721871</v>
      </c>
      <c r="AF39" s="18">
        <f t="shared" ca="1" si="23"/>
        <v>598251.21148006688</v>
      </c>
      <c r="AG39" s="18" t="str">
        <f t="shared" ca="1" si="23"/>
        <v/>
      </c>
      <c r="AH39" s="18" t="str">
        <f t="shared" ca="1" si="23"/>
        <v/>
      </c>
      <c r="AI39" s="18" t="str">
        <f t="shared" ca="1" si="23"/>
        <v/>
      </c>
      <c r="AJ39" s="18" t="str">
        <f t="shared" ca="1" si="23"/>
        <v/>
      </c>
      <c r="AK39" s="18" t="str">
        <f t="shared" ca="1" si="23"/>
        <v/>
      </c>
      <c r="AL39" s="18" t="str">
        <f t="shared" ca="1" si="23"/>
        <v/>
      </c>
      <c r="AM39" s="18" t="str">
        <f t="shared" ca="1" si="23"/>
        <v/>
      </c>
      <c r="AN39" s="18" t="str">
        <f t="shared" ca="1" si="23"/>
        <v/>
      </c>
      <c r="AO39" s="18" t="str">
        <f t="shared" ca="1" si="23"/>
        <v/>
      </c>
      <c r="AP39" s="18" t="str">
        <f t="shared" ca="1" si="23"/>
        <v/>
      </c>
      <c r="AQ39" s="18" t="str">
        <f t="shared" ca="1" si="23"/>
        <v/>
      </c>
      <c r="AR39" s="18" t="str">
        <f t="shared" ca="1" si="23"/>
        <v/>
      </c>
      <c r="AS39" s="18" t="str">
        <f t="shared" ca="1" si="23"/>
        <v/>
      </c>
      <c r="AT39" s="18" t="str">
        <f t="shared" ca="1" si="23"/>
        <v/>
      </c>
      <c r="AU39" s="18" t="str">
        <f t="shared" ca="1" si="23"/>
        <v/>
      </c>
      <c r="AV39" s="18" t="str">
        <f t="shared" ca="1" si="23"/>
        <v/>
      </c>
      <c r="AW39" s="18" t="str">
        <f t="shared" ca="1" si="23"/>
        <v/>
      </c>
      <c r="AX39" s="18" t="str">
        <f t="shared" ca="1" si="23"/>
        <v/>
      </c>
      <c r="AY39" s="18" t="str">
        <f t="shared" ca="1" si="23"/>
        <v/>
      </c>
      <c r="AZ39" s="18" t="str">
        <f t="shared" ca="1" si="23"/>
        <v/>
      </c>
      <c r="BA39" s="18" t="str">
        <f t="shared" ca="1" si="23"/>
        <v/>
      </c>
      <c r="BB39" s="18" t="str">
        <f t="shared" ca="1" si="23"/>
        <v/>
      </c>
      <c r="BC39" s="18" t="str">
        <f t="shared" ca="1" si="23"/>
        <v/>
      </c>
      <c r="BD39" s="18" t="str">
        <f t="shared" ca="1" si="23"/>
        <v/>
      </c>
      <c r="BE39" s="18" t="str">
        <f t="shared" ca="1" si="23"/>
        <v/>
      </c>
      <c r="BF39" s="18" t="str">
        <f t="shared" ca="1" si="23"/>
        <v/>
      </c>
      <c r="BG39" s="18" t="str">
        <f t="shared" ca="1" si="23"/>
        <v/>
      </c>
      <c r="BH39" s="18" t="str">
        <f t="shared" ca="1" si="23"/>
        <v/>
      </c>
      <c r="BI39" s="18" t="str">
        <f t="shared" ca="1" si="23"/>
        <v/>
      </c>
      <c r="BJ39" s="18" t="str">
        <f t="shared" ca="1" si="23"/>
        <v/>
      </c>
      <c r="BK39" s="18" t="str">
        <f t="shared" ca="1" si="23"/>
        <v/>
      </c>
    </row>
    <row r="40" spans="2:63" outlineLevel="1" x14ac:dyDescent="0.25">
      <c r="B40" s="17" t="s">
        <v>16</v>
      </c>
      <c r="D40" s="18">
        <f>$D$9</f>
        <v>500000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0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S40" s="19">
        <v>0</v>
      </c>
      <c r="AT40" s="19">
        <v>0</v>
      </c>
      <c r="AU40" s="19">
        <v>0</v>
      </c>
      <c r="AV40" s="19">
        <v>0</v>
      </c>
      <c r="AW40" s="19">
        <v>0</v>
      </c>
      <c r="AX40" s="19">
        <v>0</v>
      </c>
      <c r="AY40" s="19">
        <v>0</v>
      </c>
      <c r="AZ40" s="19">
        <v>0</v>
      </c>
      <c r="BA40" s="19">
        <v>0</v>
      </c>
      <c r="BB40" s="19">
        <v>0</v>
      </c>
      <c r="BC40" s="19">
        <v>0</v>
      </c>
      <c r="BD40" s="19">
        <v>0</v>
      </c>
      <c r="BE40" s="19">
        <v>0</v>
      </c>
      <c r="BF40" s="19">
        <v>0</v>
      </c>
      <c r="BG40" s="19">
        <v>0</v>
      </c>
      <c r="BH40" s="19">
        <v>0</v>
      </c>
      <c r="BI40" s="19">
        <v>0</v>
      </c>
      <c r="BJ40" s="19">
        <v>0</v>
      </c>
      <c r="BK40" s="19">
        <v>0</v>
      </c>
    </row>
    <row r="41" spans="2:63" outlineLevel="1" x14ac:dyDescent="0.25">
      <c r="B41" s="17" t="s">
        <v>12</v>
      </c>
      <c r="D41" s="18">
        <f t="shared" ref="D41:AI41" ca="1" si="24">IF(D38="Actual",D39*($E$9/12),"")</f>
        <v>0</v>
      </c>
      <c r="E41" s="18">
        <f t="shared" ca="1" si="24"/>
        <v>3333.3333333333335</v>
      </c>
      <c r="F41" s="18">
        <f t="shared" ca="1" si="24"/>
        <v>3355.5555555555557</v>
      </c>
      <c r="G41" s="18">
        <f t="shared" ca="1" si="24"/>
        <v>3377.9259259259261</v>
      </c>
      <c r="H41" s="18">
        <f t="shared" ca="1" si="24"/>
        <v>3400.4454320987652</v>
      </c>
      <c r="I41" s="18">
        <f t="shared" ca="1" si="24"/>
        <v>3423.1150683127571</v>
      </c>
      <c r="J41" s="18">
        <f t="shared" ca="1" si="24"/>
        <v>3445.9358354348419</v>
      </c>
      <c r="K41" s="18">
        <f t="shared" ca="1" si="24"/>
        <v>3468.9087410044076</v>
      </c>
      <c r="L41" s="18">
        <f t="shared" ca="1" si="24"/>
        <v>3492.0347992777702</v>
      </c>
      <c r="M41" s="18">
        <f t="shared" ca="1" si="24"/>
        <v>3515.3150312729554</v>
      </c>
      <c r="N41" s="18">
        <f t="shared" ca="1" si="24"/>
        <v>3538.7504648147751</v>
      </c>
      <c r="O41" s="18">
        <f t="shared" ca="1" si="24"/>
        <v>3562.3421345802071</v>
      </c>
      <c r="P41" s="18">
        <f t="shared" ca="1" si="24"/>
        <v>3586.0910821440757</v>
      </c>
      <c r="Q41" s="18">
        <f t="shared" ca="1" si="24"/>
        <v>3609.9983560250362</v>
      </c>
      <c r="R41" s="18">
        <f t="shared" ca="1" si="24"/>
        <v>3634.0650117318701</v>
      </c>
      <c r="S41" s="18">
        <f t="shared" ca="1" si="24"/>
        <v>3658.2921118100821</v>
      </c>
      <c r="T41" s="18">
        <f t="shared" ca="1" si="24"/>
        <v>3682.6807258888157</v>
      </c>
      <c r="U41" s="18">
        <f t="shared" ca="1" si="24"/>
        <v>3707.2319307280745</v>
      </c>
      <c r="V41" s="18">
        <f t="shared" ca="1" si="24"/>
        <v>3731.9468102662618</v>
      </c>
      <c r="W41" s="18">
        <f t="shared" ca="1" si="24"/>
        <v>3756.8264556680365</v>
      </c>
      <c r="X41" s="18">
        <f t="shared" ca="1" si="24"/>
        <v>3781.8719653724906</v>
      </c>
      <c r="Y41" s="18">
        <f t="shared" ca="1" si="24"/>
        <v>3807.0844451416401</v>
      </c>
      <c r="Z41" s="18">
        <f t="shared" ca="1" si="24"/>
        <v>3832.4650081092509</v>
      </c>
      <c r="AA41" s="18">
        <f t="shared" ca="1" si="24"/>
        <v>3858.0147748299792</v>
      </c>
      <c r="AB41" s="18">
        <f t="shared" ca="1" si="24"/>
        <v>3883.7348733288454</v>
      </c>
      <c r="AC41" s="18">
        <f t="shared" ca="1" si="24"/>
        <v>3909.6264391510376</v>
      </c>
      <c r="AD41" s="18">
        <f t="shared" ca="1" si="24"/>
        <v>3935.6906154120443</v>
      </c>
      <c r="AE41" s="18">
        <f t="shared" ca="1" si="24"/>
        <v>3961.928552848125</v>
      </c>
      <c r="AF41" s="18">
        <f t="shared" ca="1" si="24"/>
        <v>3988.3414098671128</v>
      </c>
      <c r="AG41" s="18" t="str">
        <f t="shared" ca="1" si="24"/>
        <v/>
      </c>
      <c r="AH41" s="18" t="str">
        <f t="shared" ca="1" si="24"/>
        <v/>
      </c>
      <c r="AI41" s="18" t="str">
        <f t="shared" ca="1" si="24"/>
        <v/>
      </c>
      <c r="AJ41" s="18" t="str">
        <f t="shared" ref="AJ41:BK41" ca="1" si="25">IF(AJ38="Actual",AJ39*($E$9/12),"")</f>
        <v/>
      </c>
      <c r="AK41" s="18" t="str">
        <f t="shared" ca="1" si="25"/>
        <v/>
      </c>
      <c r="AL41" s="18" t="str">
        <f t="shared" ca="1" si="25"/>
        <v/>
      </c>
      <c r="AM41" s="18" t="str">
        <f t="shared" ca="1" si="25"/>
        <v/>
      </c>
      <c r="AN41" s="18" t="str">
        <f t="shared" ca="1" si="25"/>
        <v/>
      </c>
      <c r="AO41" s="18" t="str">
        <f t="shared" ca="1" si="25"/>
        <v/>
      </c>
      <c r="AP41" s="18" t="str">
        <f t="shared" ca="1" si="25"/>
        <v/>
      </c>
      <c r="AQ41" s="18" t="str">
        <f t="shared" ca="1" si="25"/>
        <v/>
      </c>
      <c r="AR41" s="18" t="str">
        <f t="shared" ca="1" si="25"/>
        <v/>
      </c>
      <c r="AS41" s="18" t="str">
        <f t="shared" ca="1" si="25"/>
        <v/>
      </c>
      <c r="AT41" s="18" t="str">
        <f t="shared" ca="1" si="25"/>
        <v/>
      </c>
      <c r="AU41" s="18" t="str">
        <f t="shared" ca="1" si="25"/>
        <v/>
      </c>
      <c r="AV41" s="18" t="str">
        <f t="shared" ca="1" si="25"/>
        <v/>
      </c>
      <c r="AW41" s="18" t="str">
        <f t="shared" ca="1" si="25"/>
        <v/>
      </c>
      <c r="AX41" s="18" t="str">
        <f t="shared" ca="1" si="25"/>
        <v/>
      </c>
      <c r="AY41" s="18" t="str">
        <f t="shared" ca="1" si="25"/>
        <v/>
      </c>
      <c r="AZ41" s="18" t="str">
        <f t="shared" ca="1" si="25"/>
        <v/>
      </c>
      <c r="BA41" s="18" t="str">
        <f t="shared" ca="1" si="25"/>
        <v/>
      </c>
      <c r="BB41" s="18" t="str">
        <f t="shared" ca="1" si="25"/>
        <v/>
      </c>
      <c r="BC41" s="18" t="str">
        <f t="shared" ca="1" si="25"/>
        <v/>
      </c>
      <c r="BD41" s="18" t="str">
        <f t="shared" ca="1" si="25"/>
        <v/>
      </c>
      <c r="BE41" s="18" t="str">
        <f t="shared" ca="1" si="25"/>
        <v/>
      </c>
      <c r="BF41" s="18" t="str">
        <f t="shared" ca="1" si="25"/>
        <v/>
      </c>
      <c r="BG41" s="18" t="str">
        <f t="shared" ca="1" si="25"/>
        <v/>
      </c>
      <c r="BH41" s="18" t="str">
        <f t="shared" ca="1" si="25"/>
        <v/>
      </c>
      <c r="BI41" s="18" t="str">
        <f t="shared" ca="1" si="25"/>
        <v/>
      </c>
      <c r="BJ41" s="18" t="str">
        <f t="shared" ca="1" si="25"/>
        <v/>
      </c>
      <c r="BK41" s="18" t="str">
        <f t="shared" ca="1" si="25"/>
        <v/>
      </c>
    </row>
    <row r="42" spans="2:63" outlineLevel="1" x14ac:dyDescent="0.25">
      <c r="B42" s="17" t="s">
        <v>13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9">
        <v>0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0</v>
      </c>
      <c r="AJ42" s="19">
        <v>0</v>
      </c>
      <c r="AK42" s="19">
        <v>0</v>
      </c>
      <c r="AL42" s="19">
        <v>0</v>
      </c>
      <c r="AM42" s="19">
        <v>0</v>
      </c>
      <c r="AN42" s="19">
        <v>0</v>
      </c>
      <c r="AO42" s="19">
        <v>0</v>
      </c>
      <c r="AP42" s="19">
        <v>0</v>
      </c>
      <c r="AQ42" s="19">
        <v>0</v>
      </c>
      <c r="AR42" s="19">
        <v>0</v>
      </c>
      <c r="AS42" s="19">
        <v>0</v>
      </c>
      <c r="AT42" s="19">
        <v>0</v>
      </c>
      <c r="AU42" s="19">
        <v>0</v>
      </c>
      <c r="AV42" s="19">
        <v>0</v>
      </c>
      <c r="AW42" s="19">
        <v>0</v>
      </c>
      <c r="AX42" s="19">
        <v>0</v>
      </c>
      <c r="AY42" s="19">
        <v>0</v>
      </c>
      <c r="AZ42" s="19">
        <v>0</v>
      </c>
      <c r="BA42" s="19">
        <v>0</v>
      </c>
      <c r="BB42" s="19">
        <v>0</v>
      </c>
      <c r="BC42" s="19">
        <v>0</v>
      </c>
      <c r="BD42" s="19">
        <v>0</v>
      </c>
      <c r="BE42" s="19">
        <v>0</v>
      </c>
      <c r="BF42" s="19">
        <v>0</v>
      </c>
      <c r="BG42" s="19">
        <v>0</v>
      </c>
      <c r="BH42" s="19">
        <v>0</v>
      </c>
      <c r="BI42" s="19">
        <v>0</v>
      </c>
      <c r="BJ42" s="19">
        <v>0</v>
      </c>
      <c r="BK42" s="19">
        <v>0</v>
      </c>
    </row>
    <row r="43" spans="2:63" outlineLevel="1" x14ac:dyDescent="0.25">
      <c r="B43" s="17" t="s">
        <v>14</v>
      </c>
      <c r="D43" s="18">
        <f ca="1">IF(D38="","",D39+D40+D41-D42)</f>
        <v>500000</v>
      </c>
      <c r="E43" s="18">
        <f ca="1">IF(E38="","",E39+E40+E41-E42)</f>
        <v>503333.33333333331</v>
      </c>
      <c r="F43" s="18">
        <f t="shared" ref="F43:BK43" ca="1" si="26">IF(F38="","",F39+F40+F41-F42)</f>
        <v>506688.88888888888</v>
      </c>
      <c r="G43" s="18">
        <f t="shared" ca="1" si="26"/>
        <v>510066.81481481477</v>
      </c>
      <c r="H43" s="18">
        <f t="shared" ca="1" si="26"/>
        <v>513467.26024691353</v>
      </c>
      <c r="I43" s="18">
        <f t="shared" ca="1" si="26"/>
        <v>516890.37531522627</v>
      </c>
      <c r="J43" s="18">
        <f t="shared" ca="1" si="26"/>
        <v>520336.31115066109</v>
      </c>
      <c r="K43" s="18">
        <f t="shared" ca="1" si="26"/>
        <v>523805.2198916655</v>
      </c>
      <c r="L43" s="18">
        <f t="shared" ca="1" si="26"/>
        <v>527297.25469094329</v>
      </c>
      <c r="M43" s="18">
        <f t="shared" ca="1" si="26"/>
        <v>530812.56972221623</v>
      </c>
      <c r="N43" s="18">
        <f t="shared" ca="1" si="26"/>
        <v>534351.32018703106</v>
      </c>
      <c r="O43" s="18">
        <f t="shared" ca="1" si="26"/>
        <v>537913.66232161131</v>
      </c>
      <c r="P43" s="18">
        <f t="shared" ca="1" si="26"/>
        <v>541499.75340375537</v>
      </c>
      <c r="Q43" s="18">
        <f t="shared" ca="1" si="26"/>
        <v>545109.75175978045</v>
      </c>
      <c r="R43" s="18">
        <f t="shared" ca="1" si="26"/>
        <v>548743.81677151227</v>
      </c>
      <c r="S43" s="18">
        <f t="shared" ca="1" si="26"/>
        <v>552402.10888332233</v>
      </c>
      <c r="T43" s="18">
        <f t="shared" ca="1" si="26"/>
        <v>556084.78960921115</v>
      </c>
      <c r="U43" s="18">
        <f t="shared" ca="1" si="26"/>
        <v>559792.02153993922</v>
      </c>
      <c r="V43" s="18">
        <f t="shared" ca="1" si="26"/>
        <v>563523.96835020545</v>
      </c>
      <c r="W43" s="18">
        <f t="shared" ca="1" si="26"/>
        <v>567280.79480587353</v>
      </c>
      <c r="X43" s="18">
        <f t="shared" ca="1" si="26"/>
        <v>571062.666771246</v>
      </c>
      <c r="Y43" s="18">
        <f t="shared" ca="1" si="26"/>
        <v>574869.75121638761</v>
      </c>
      <c r="Z43" s="18">
        <f t="shared" ca="1" si="26"/>
        <v>578702.21622449683</v>
      </c>
      <c r="AA43" s="18">
        <f t="shared" ca="1" si="26"/>
        <v>582560.2309993268</v>
      </c>
      <c r="AB43" s="18">
        <f t="shared" ca="1" si="26"/>
        <v>586443.96587265562</v>
      </c>
      <c r="AC43" s="18">
        <f t="shared" ca="1" si="26"/>
        <v>590353.59231180663</v>
      </c>
      <c r="AD43" s="18">
        <f t="shared" ca="1" si="26"/>
        <v>594289.28292721871</v>
      </c>
      <c r="AE43" s="18">
        <f t="shared" ca="1" si="26"/>
        <v>598251.21148006688</v>
      </c>
      <c r="AF43" s="18">
        <f t="shared" ca="1" si="26"/>
        <v>602239.55288993404</v>
      </c>
      <c r="AG43" s="18" t="str">
        <f t="shared" ca="1" si="26"/>
        <v/>
      </c>
      <c r="AH43" s="18" t="str">
        <f t="shared" ca="1" si="26"/>
        <v/>
      </c>
      <c r="AI43" s="18" t="str">
        <f t="shared" ca="1" si="26"/>
        <v/>
      </c>
      <c r="AJ43" s="18" t="str">
        <f t="shared" ca="1" si="26"/>
        <v/>
      </c>
      <c r="AK43" s="18" t="str">
        <f t="shared" ca="1" si="26"/>
        <v/>
      </c>
      <c r="AL43" s="18" t="str">
        <f t="shared" ca="1" si="26"/>
        <v/>
      </c>
      <c r="AM43" s="18" t="str">
        <f t="shared" ca="1" si="26"/>
        <v/>
      </c>
      <c r="AN43" s="18" t="str">
        <f t="shared" ca="1" si="26"/>
        <v/>
      </c>
      <c r="AO43" s="18" t="str">
        <f t="shared" ca="1" si="26"/>
        <v/>
      </c>
      <c r="AP43" s="18" t="str">
        <f t="shared" ca="1" si="26"/>
        <v/>
      </c>
      <c r="AQ43" s="18" t="str">
        <f t="shared" ca="1" si="26"/>
        <v/>
      </c>
      <c r="AR43" s="18" t="str">
        <f t="shared" ca="1" si="26"/>
        <v/>
      </c>
      <c r="AS43" s="18" t="str">
        <f t="shared" ca="1" si="26"/>
        <v/>
      </c>
      <c r="AT43" s="18" t="str">
        <f t="shared" ca="1" si="26"/>
        <v/>
      </c>
      <c r="AU43" s="18" t="str">
        <f t="shared" ca="1" si="26"/>
        <v/>
      </c>
      <c r="AV43" s="18" t="str">
        <f t="shared" ca="1" si="26"/>
        <v/>
      </c>
      <c r="AW43" s="18" t="str">
        <f t="shared" ca="1" si="26"/>
        <v/>
      </c>
      <c r="AX43" s="18" t="str">
        <f t="shared" ca="1" si="26"/>
        <v/>
      </c>
      <c r="AY43" s="18" t="str">
        <f t="shared" ca="1" si="26"/>
        <v/>
      </c>
      <c r="AZ43" s="18" t="str">
        <f t="shared" ca="1" si="26"/>
        <v/>
      </c>
      <c r="BA43" s="18" t="str">
        <f t="shared" ca="1" si="26"/>
        <v/>
      </c>
      <c r="BB43" s="18" t="str">
        <f t="shared" ca="1" si="26"/>
        <v/>
      </c>
      <c r="BC43" s="18" t="str">
        <f t="shared" ca="1" si="26"/>
        <v/>
      </c>
      <c r="BD43" s="18" t="str">
        <f t="shared" ca="1" si="26"/>
        <v/>
      </c>
      <c r="BE43" s="18" t="str">
        <f t="shared" ca="1" si="26"/>
        <v/>
      </c>
      <c r="BF43" s="18" t="str">
        <f t="shared" ca="1" si="26"/>
        <v/>
      </c>
      <c r="BG43" s="18" t="str">
        <f t="shared" ca="1" si="26"/>
        <v/>
      </c>
      <c r="BH43" s="18" t="str">
        <f t="shared" ca="1" si="26"/>
        <v/>
      </c>
      <c r="BI43" s="18" t="str">
        <f t="shared" ca="1" si="26"/>
        <v/>
      </c>
      <c r="BJ43" s="18" t="str">
        <f t="shared" ca="1" si="26"/>
        <v/>
      </c>
      <c r="BK43" s="18" t="str">
        <f t="shared" ca="1" si="26"/>
        <v/>
      </c>
    </row>
    <row r="44" spans="2:63" outlineLevel="1" x14ac:dyDescent="0.25">
      <c r="B44" s="2" t="str">
        <f>B38&amp;" Net CF"</f>
        <v>Partner #3 Net CF</v>
      </c>
      <c r="D44" s="18">
        <f>-D40+D42</f>
        <v>-500000</v>
      </c>
      <c r="E44" s="18">
        <f t="shared" ref="E44" si="27">-E40+E42</f>
        <v>0</v>
      </c>
      <c r="F44" s="18">
        <f t="shared" ref="F44:BK44" si="28">-F40+F42</f>
        <v>0</v>
      </c>
      <c r="G44" s="18">
        <f t="shared" si="28"/>
        <v>0</v>
      </c>
      <c r="H44" s="18">
        <f t="shared" si="28"/>
        <v>0</v>
      </c>
      <c r="I44" s="18">
        <f t="shared" si="28"/>
        <v>0</v>
      </c>
      <c r="J44" s="18">
        <f t="shared" si="28"/>
        <v>0</v>
      </c>
      <c r="K44" s="18">
        <f t="shared" si="28"/>
        <v>0</v>
      </c>
      <c r="L44" s="18">
        <f t="shared" si="28"/>
        <v>0</v>
      </c>
      <c r="M44" s="18">
        <f t="shared" si="28"/>
        <v>0</v>
      </c>
      <c r="N44" s="18">
        <f t="shared" si="28"/>
        <v>0</v>
      </c>
      <c r="O44" s="18">
        <f t="shared" si="28"/>
        <v>0</v>
      </c>
      <c r="P44" s="18">
        <f t="shared" si="28"/>
        <v>0</v>
      </c>
      <c r="Q44" s="18">
        <f t="shared" si="28"/>
        <v>0</v>
      </c>
      <c r="R44" s="18">
        <f t="shared" si="28"/>
        <v>0</v>
      </c>
      <c r="S44" s="18">
        <f t="shared" si="28"/>
        <v>0</v>
      </c>
      <c r="T44" s="18">
        <f t="shared" si="28"/>
        <v>0</v>
      </c>
      <c r="U44" s="18">
        <f t="shared" si="28"/>
        <v>0</v>
      </c>
      <c r="V44" s="18">
        <f t="shared" si="28"/>
        <v>0</v>
      </c>
      <c r="W44" s="18">
        <f t="shared" si="28"/>
        <v>0</v>
      </c>
      <c r="X44" s="18">
        <f t="shared" si="28"/>
        <v>0</v>
      </c>
      <c r="Y44" s="18">
        <f t="shared" si="28"/>
        <v>0</v>
      </c>
      <c r="Z44" s="18">
        <f t="shared" si="28"/>
        <v>0</v>
      </c>
      <c r="AA44" s="18">
        <f t="shared" si="28"/>
        <v>0</v>
      </c>
      <c r="AB44" s="18">
        <f t="shared" si="28"/>
        <v>0</v>
      </c>
      <c r="AC44" s="18">
        <f t="shared" si="28"/>
        <v>0</v>
      </c>
      <c r="AD44" s="18">
        <f t="shared" si="28"/>
        <v>0</v>
      </c>
      <c r="AE44" s="18">
        <f t="shared" si="28"/>
        <v>0</v>
      </c>
      <c r="AF44" s="18">
        <f t="shared" si="28"/>
        <v>0</v>
      </c>
      <c r="AG44" s="18">
        <f t="shared" si="28"/>
        <v>0</v>
      </c>
      <c r="AH44" s="18">
        <f t="shared" si="28"/>
        <v>0</v>
      </c>
      <c r="AI44" s="18">
        <f t="shared" si="28"/>
        <v>0</v>
      </c>
      <c r="AJ44" s="18">
        <f t="shared" si="28"/>
        <v>0</v>
      </c>
      <c r="AK44" s="18">
        <f t="shared" si="28"/>
        <v>0</v>
      </c>
      <c r="AL44" s="18">
        <f t="shared" si="28"/>
        <v>0</v>
      </c>
      <c r="AM44" s="18">
        <f t="shared" si="28"/>
        <v>0</v>
      </c>
      <c r="AN44" s="18">
        <f t="shared" si="28"/>
        <v>0</v>
      </c>
      <c r="AO44" s="18">
        <f t="shared" si="28"/>
        <v>0</v>
      </c>
      <c r="AP44" s="18">
        <f t="shared" si="28"/>
        <v>0</v>
      </c>
      <c r="AQ44" s="18">
        <f t="shared" si="28"/>
        <v>0</v>
      </c>
      <c r="AR44" s="18">
        <f t="shared" si="28"/>
        <v>0</v>
      </c>
      <c r="AS44" s="18">
        <f t="shared" si="28"/>
        <v>0</v>
      </c>
      <c r="AT44" s="18">
        <f t="shared" si="28"/>
        <v>0</v>
      </c>
      <c r="AU44" s="18">
        <f t="shared" si="28"/>
        <v>0</v>
      </c>
      <c r="AV44" s="18">
        <f t="shared" si="28"/>
        <v>0</v>
      </c>
      <c r="AW44" s="18">
        <f t="shared" si="28"/>
        <v>0</v>
      </c>
      <c r="AX44" s="18">
        <f t="shared" si="28"/>
        <v>0</v>
      </c>
      <c r="AY44" s="18">
        <f t="shared" si="28"/>
        <v>0</v>
      </c>
      <c r="AZ44" s="18">
        <f t="shared" si="28"/>
        <v>0</v>
      </c>
      <c r="BA44" s="18">
        <f t="shared" si="28"/>
        <v>0</v>
      </c>
      <c r="BB44" s="18">
        <f t="shared" si="28"/>
        <v>0</v>
      </c>
      <c r="BC44" s="18">
        <f t="shared" si="28"/>
        <v>0</v>
      </c>
      <c r="BD44" s="18">
        <f t="shared" si="28"/>
        <v>0</v>
      </c>
      <c r="BE44" s="18">
        <f t="shared" si="28"/>
        <v>0</v>
      </c>
      <c r="BF44" s="18">
        <f t="shared" si="28"/>
        <v>0</v>
      </c>
      <c r="BG44" s="18">
        <f t="shared" si="28"/>
        <v>0</v>
      </c>
      <c r="BH44" s="18">
        <f t="shared" si="28"/>
        <v>0</v>
      </c>
      <c r="BI44" s="18">
        <f t="shared" si="28"/>
        <v>0</v>
      </c>
      <c r="BJ44" s="18">
        <f t="shared" si="28"/>
        <v>0</v>
      </c>
      <c r="BK44" s="18">
        <f t="shared" si="28"/>
        <v>0</v>
      </c>
    </row>
    <row r="45" spans="2:63" outlineLevel="1" x14ac:dyDescent="0.25">
      <c r="B45" s="2" t="str">
        <f>B38&amp;" IRR to date"</f>
        <v>Partner #3 IRR to date</v>
      </c>
      <c r="D45" s="20" t="str">
        <f>IFERROR(IRR(D44:BK44),"N/A")</f>
        <v>N/A</v>
      </c>
    </row>
    <row r="46" spans="2:63" x14ac:dyDescent="0.25">
      <c r="B46" s="23" t="str">
        <f>B9</f>
        <v>Partner #3</v>
      </c>
    </row>
    <row r="47" spans="2:63" x14ac:dyDescent="0.25">
      <c r="B47" s="23"/>
    </row>
    <row r="48" spans="2:63" outlineLevel="1" x14ac:dyDescent="0.25">
      <c r="C48" s="12" t="s">
        <v>8</v>
      </c>
      <c r="D48" s="1">
        <v>1</v>
      </c>
      <c r="E48" s="1">
        <f>D48+1</f>
        <v>2</v>
      </c>
      <c r="F48" s="1">
        <f t="shared" ref="F48:BK48" si="29">E48+1</f>
        <v>3</v>
      </c>
      <c r="G48" s="1">
        <f t="shared" si="29"/>
        <v>4</v>
      </c>
      <c r="H48" s="1">
        <f t="shared" si="29"/>
        <v>5</v>
      </c>
      <c r="I48" s="1">
        <f t="shared" si="29"/>
        <v>6</v>
      </c>
      <c r="J48" s="1">
        <f t="shared" si="29"/>
        <v>7</v>
      </c>
      <c r="K48" s="1">
        <f t="shared" si="29"/>
        <v>8</v>
      </c>
      <c r="L48" s="1">
        <f t="shared" si="29"/>
        <v>9</v>
      </c>
      <c r="M48" s="1">
        <f t="shared" si="29"/>
        <v>10</v>
      </c>
      <c r="N48" s="1">
        <f t="shared" si="29"/>
        <v>11</v>
      </c>
      <c r="O48" s="1">
        <f t="shared" si="29"/>
        <v>12</v>
      </c>
      <c r="P48" s="1">
        <f t="shared" si="29"/>
        <v>13</v>
      </c>
      <c r="Q48" s="1">
        <f t="shared" si="29"/>
        <v>14</v>
      </c>
      <c r="R48" s="1">
        <f t="shared" si="29"/>
        <v>15</v>
      </c>
      <c r="S48" s="1">
        <f t="shared" si="29"/>
        <v>16</v>
      </c>
      <c r="T48" s="1">
        <f t="shared" si="29"/>
        <v>17</v>
      </c>
      <c r="U48" s="1">
        <f t="shared" si="29"/>
        <v>18</v>
      </c>
      <c r="V48" s="1">
        <f t="shared" si="29"/>
        <v>19</v>
      </c>
      <c r="W48" s="1">
        <f t="shared" si="29"/>
        <v>20</v>
      </c>
      <c r="X48" s="1">
        <f t="shared" si="29"/>
        <v>21</v>
      </c>
      <c r="Y48" s="1">
        <f t="shared" si="29"/>
        <v>22</v>
      </c>
      <c r="Z48" s="1">
        <f t="shared" si="29"/>
        <v>23</v>
      </c>
      <c r="AA48" s="1">
        <f t="shared" si="29"/>
        <v>24</v>
      </c>
      <c r="AB48" s="1">
        <f t="shared" si="29"/>
        <v>25</v>
      </c>
      <c r="AC48" s="1">
        <f t="shared" si="29"/>
        <v>26</v>
      </c>
      <c r="AD48" s="1">
        <f t="shared" si="29"/>
        <v>27</v>
      </c>
      <c r="AE48" s="1">
        <f t="shared" si="29"/>
        <v>28</v>
      </c>
      <c r="AF48" s="1">
        <f t="shared" si="29"/>
        <v>29</v>
      </c>
      <c r="AG48" s="1">
        <f t="shared" si="29"/>
        <v>30</v>
      </c>
      <c r="AH48" s="1">
        <f t="shared" si="29"/>
        <v>31</v>
      </c>
      <c r="AI48" s="1">
        <f t="shared" si="29"/>
        <v>32</v>
      </c>
      <c r="AJ48" s="1">
        <f t="shared" si="29"/>
        <v>33</v>
      </c>
      <c r="AK48" s="1">
        <f t="shared" si="29"/>
        <v>34</v>
      </c>
      <c r="AL48" s="1">
        <f t="shared" si="29"/>
        <v>35</v>
      </c>
      <c r="AM48" s="1">
        <f t="shared" si="29"/>
        <v>36</v>
      </c>
      <c r="AN48" s="1">
        <f t="shared" si="29"/>
        <v>37</v>
      </c>
      <c r="AO48" s="1">
        <f t="shared" si="29"/>
        <v>38</v>
      </c>
      <c r="AP48" s="1">
        <f t="shared" si="29"/>
        <v>39</v>
      </c>
      <c r="AQ48" s="1">
        <f t="shared" si="29"/>
        <v>40</v>
      </c>
      <c r="AR48" s="1">
        <f t="shared" si="29"/>
        <v>41</v>
      </c>
      <c r="AS48" s="1">
        <f t="shared" si="29"/>
        <v>42</v>
      </c>
      <c r="AT48" s="1">
        <f t="shared" si="29"/>
        <v>43</v>
      </c>
      <c r="AU48" s="1">
        <f t="shared" si="29"/>
        <v>44</v>
      </c>
      <c r="AV48" s="1">
        <f t="shared" si="29"/>
        <v>45</v>
      </c>
      <c r="AW48" s="1">
        <f t="shared" si="29"/>
        <v>46</v>
      </c>
      <c r="AX48" s="1">
        <f t="shared" si="29"/>
        <v>47</v>
      </c>
      <c r="AY48" s="1">
        <f t="shared" si="29"/>
        <v>48</v>
      </c>
      <c r="AZ48" s="1">
        <f t="shared" si="29"/>
        <v>49</v>
      </c>
      <c r="BA48" s="1">
        <f t="shared" si="29"/>
        <v>50</v>
      </c>
      <c r="BB48" s="1">
        <f t="shared" si="29"/>
        <v>51</v>
      </c>
      <c r="BC48" s="1">
        <f t="shared" si="29"/>
        <v>52</v>
      </c>
      <c r="BD48" s="1">
        <f t="shared" si="29"/>
        <v>53</v>
      </c>
      <c r="BE48" s="1">
        <f t="shared" si="29"/>
        <v>54</v>
      </c>
      <c r="BF48" s="1">
        <f t="shared" si="29"/>
        <v>55</v>
      </c>
      <c r="BG48" s="1">
        <f t="shared" si="29"/>
        <v>56</v>
      </c>
      <c r="BH48" s="1">
        <f t="shared" si="29"/>
        <v>57</v>
      </c>
      <c r="BI48" s="1">
        <f t="shared" si="29"/>
        <v>58</v>
      </c>
      <c r="BJ48" s="1">
        <f t="shared" si="29"/>
        <v>59</v>
      </c>
      <c r="BK48" s="1">
        <f t="shared" si="29"/>
        <v>60</v>
      </c>
    </row>
    <row r="49" spans="2:63" outlineLevel="1" x14ac:dyDescent="0.25">
      <c r="B49" s="13"/>
      <c r="C49" s="14" t="s">
        <v>9</v>
      </c>
      <c r="D49" s="15">
        <f>EOMONTH($E$4,0)</f>
        <v>41670</v>
      </c>
      <c r="E49" s="15">
        <f>EOMONTH(D49,1)</f>
        <v>41698</v>
      </c>
      <c r="F49" s="15">
        <f t="shared" ref="F49:BK49" si="30">EOMONTH(E49,1)</f>
        <v>41729</v>
      </c>
      <c r="G49" s="15">
        <f t="shared" si="30"/>
        <v>41759</v>
      </c>
      <c r="H49" s="15">
        <f t="shared" si="30"/>
        <v>41790</v>
      </c>
      <c r="I49" s="15">
        <f t="shared" si="30"/>
        <v>41820</v>
      </c>
      <c r="J49" s="15">
        <f t="shared" si="30"/>
        <v>41851</v>
      </c>
      <c r="K49" s="15">
        <f t="shared" si="30"/>
        <v>41882</v>
      </c>
      <c r="L49" s="15">
        <f t="shared" si="30"/>
        <v>41912</v>
      </c>
      <c r="M49" s="15">
        <f t="shared" si="30"/>
        <v>41943</v>
      </c>
      <c r="N49" s="15">
        <f t="shared" si="30"/>
        <v>41973</v>
      </c>
      <c r="O49" s="15">
        <f t="shared" si="30"/>
        <v>42004</v>
      </c>
      <c r="P49" s="15">
        <f t="shared" si="30"/>
        <v>42035</v>
      </c>
      <c r="Q49" s="15">
        <f t="shared" si="30"/>
        <v>42063</v>
      </c>
      <c r="R49" s="15">
        <f t="shared" si="30"/>
        <v>42094</v>
      </c>
      <c r="S49" s="15">
        <f t="shared" si="30"/>
        <v>42124</v>
      </c>
      <c r="T49" s="15">
        <f t="shared" si="30"/>
        <v>42155</v>
      </c>
      <c r="U49" s="15">
        <f t="shared" si="30"/>
        <v>42185</v>
      </c>
      <c r="V49" s="15">
        <f t="shared" si="30"/>
        <v>42216</v>
      </c>
      <c r="W49" s="15">
        <f t="shared" si="30"/>
        <v>42247</v>
      </c>
      <c r="X49" s="15">
        <f t="shared" si="30"/>
        <v>42277</v>
      </c>
      <c r="Y49" s="15">
        <f t="shared" si="30"/>
        <v>42308</v>
      </c>
      <c r="Z49" s="15">
        <f t="shared" si="30"/>
        <v>42338</v>
      </c>
      <c r="AA49" s="15">
        <f t="shared" si="30"/>
        <v>42369</v>
      </c>
      <c r="AB49" s="15">
        <f t="shared" si="30"/>
        <v>42400</v>
      </c>
      <c r="AC49" s="15">
        <f t="shared" si="30"/>
        <v>42429</v>
      </c>
      <c r="AD49" s="15">
        <f t="shared" si="30"/>
        <v>42460</v>
      </c>
      <c r="AE49" s="15">
        <f t="shared" si="30"/>
        <v>42490</v>
      </c>
      <c r="AF49" s="15">
        <f t="shared" si="30"/>
        <v>42521</v>
      </c>
      <c r="AG49" s="15">
        <f t="shared" si="30"/>
        <v>42551</v>
      </c>
      <c r="AH49" s="15">
        <f t="shared" si="30"/>
        <v>42582</v>
      </c>
      <c r="AI49" s="15">
        <f t="shared" si="30"/>
        <v>42613</v>
      </c>
      <c r="AJ49" s="15">
        <f t="shared" si="30"/>
        <v>42643</v>
      </c>
      <c r="AK49" s="15">
        <f t="shared" si="30"/>
        <v>42674</v>
      </c>
      <c r="AL49" s="15">
        <f t="shared" si="30"/>
        <v>42704</v>
      </c>
      <c r="AM49" s="15">
        <f t="shared" si="30"/>
        <v>42735</v>
      </c>
      <c r="AN49" s="15">
        <f t="shared" si="30"/>
        <v>42766</v>
      </c>
      <c r="AO49" s="15">
        <f t="shared" si="30"/>
        <v>42794</v>
      </c>
      <c r="AP49" s="15">
        <f t="shared" si="30"/>
        <v>42825</v>
      </c>
      <c r="AQ49" s="15">
        <f t="shared" si="30"/>
        <v>42855</v>
      </c>
      <c r="AR49" s="15">
        <f t="shared" si="30"/>
        <v>42886</v>
      </c>
      <c r="AS49" s="15">
        <f t="shared" si="30"/>
        <v>42916</v>
      </c>
      <c r="AT49" s="15">
        <f t="shared" si="30"/>
        <v>42947</v>
      </c>
      <c r="AU49" s="15">
        <f t="shared" si="30"/>
        <v>42978</v>
      </c>
      <c r="AV49" s="15">
        <f t="shared" si="30"/>
        <v>43008</v>
      </c>
      <c r="AW49" s="15">
        <f t="shared" si="30"/>
        <v>43039</v>
      </c>
      <c r="AX49" s="15">
        <f t="shared" si="30"/>
        <v>43069</v>
      </c>
      <c r="AY49" s="15">
        <f t="shared" si="30"/>
        <v>43100</v>
      </c>
      <c r="AZ49" s="15">
        <f t="shared" si="30"/>
        <v>43131</v>
      </c>
      <c r="BA49" s="15">
        <f t="shared" si="30"/>
        <v>43159</v>
      </c>
      <c r="BB49" s="15">
        <f t="shared" si="30"/>
        <v>43190</v>
      </c>
      <c r="BC49" s="15">
        <f t="shared" si="30"/>
        <v>43220</v>
      </c>
      <c r="BD49" s="15">
        <f t="shared" si="30"/>
        <v>43251</v>
      </c>
      <c r="BE49" s="15">
        <f t="shared" si="30"/>
        <v>43281</v>
      </c>
      <c r="BF49" s="15">
        <f t="shared" si="30"/>
        <v>43312</v>
      </c>
      <c r="BG49" s="15">
        <f t="shared" si="30"/>
        <v>43343</v>
      </c>
      <c r="BH49" s="15">
        <f t="shared" si="30"/>
        <v>43373</v>
      </c>
      <c r="BI49" s="15">
        <f t="shared" si="30"/>
        <v>43404</v>
      </c>
      <c r="BJ49" s="15">
        <f t="shared" si="30"/>
        <v>43434</v>
      </c>
      <c r="BK49" s="15">
        <f t="shared" si="30"/>
        <v>43465</v>
      </c>
    </row>
    <row r="50" spans="2:63" outlineLevel="1" x14ac:dyDescent="0.25">
      <c r="B50" s="2" t="str">
        <f>B10</f>
        <v>Partner #4</v>
      </c>
      <c r="D50" s="16" t="str">
        <f t="shared" ref="D50:AI50" ca="1" si="31">IF(D49&lt;$I$4,"Actual","")</f>
        <v>Actual</v>
      </c>
      <c r="E50" s="16" t="str">
        <f t="shared" ca="1" si="31"/>
        <v>Actual</v>
      </c>
      <c r="F50" s="16" t="str">
        <f t="shared" ca="1" si="31"/>
        <v>Actual</v>
      </c>
      <c r="G50" s="16" t="str">
        <f t="shared" ca="1" si="31"/>
        <v>Actual</v>
      </c>
      <c r="H50" s="16" t="str">
        <f t="shared" ca="1" si="31"/>
        <v>Actual</v>
      </c>
      <c r="I50" s="16" t="str">
        <f t="shared" ca="1" si="31"/>
        <v>Actual</v>
      </c>
      <c r="J50" s="16" t="str">
        <f t="shared" ca="1" si="31"/>
        <v>Actual</v>
      </c>
      <c r="K50" s="16" t="str">
        <f t="shared" ca="1" si="31"/>
        <v>Actual</v>
      </c>
      <c r="L50" s="16" t="str">
        <f t="shared" ca="1" si="31"/>
        <v>Actual</v>
      </c>
      <c r="M50" s="16" t="str">
        <f t="shared" ca="1" si="31"/>
        <v>Actual</v>
      </c>
      <c r="N50" s="16" t="str">
        <f t="shared" ca="1" si="31"/>
        <v>Actual</v>
      </c>
      <c r="O50" s="16" t="str">
        <f t="shared" ca="1" si="31"/>
        <v>Actual</v>
      </c>
      <c r="P50" s="16" t="str">
        <f t="shared" ca="1" si="31"/>
        <v>Actual</v>
      </c>
      <c r="Q50" s="16" t="str">
        <f t="shared" ca="1" si="31"/>
        <v>Actual</v>
      </c>
      <c r="R50" s="16" t="str">
        <f t="shared" ca="1" si="31"/>
        <v>Actual</v>
      </c>
      <c r="S50" s="16" t="str">
        <f t="shared" ca="1" si="31"/>
        <v>Actual</v>
      </c>
      <c r="T50" s="16" t="str">
        <f t="shared" ca="1" si="31"/>
        <v>Actual</v>
      </c>
      <c r="U50" s="16" t="str">
        <f t="shared" ca="1" si="31"/>
        <v>Actual</v>
      </c>
      <c r="V50" s="16" t="str">
        <f t="shared" ca="1" si="31"/>
        <v>Actual</v>
      </c>
      <c r="W50" s="16" t="str">
        <f t="shared" ca="1" si="31"/>
        <v>Actual</v>
      </c>
      <c r="X50" s="16" t="str">
        <f t="shared" ca="1" si="31"/>
        <v>Actual</v>
      </c>
      <c r="Y50" s="16" t="str">
        <f t="shared" ca="1" si="31"/>
        <v>Actual</v>
      </c>
      <c r="Z50" s="16" t="str">
        <f t="shared" ca="1" si="31"/>
        <v>Actual</v>
      </c>
      <c r="AA50" s="16" t="str">
        <f t="shared" ca="1" si="31"/>
        <v>Actual</v>
      </c>
      <c r="AB50" s="16" t="str">
        <f t="shared" ca="1" si="31"/>
        <v>Actual</v>
      </c>
      <c r="AC50" s="16" t="str">
        <f t="shared" ca="1" si="31"/>
        <v>Actual</v>
      </c>
      <c r="AD50" s="16" t="str">
        <f t="shared" ca="1" si="31"/>
        <v>Actual</v>
      </c>
      <c r="AE50" s="16" t="str">
        <f t="shared" ca="1" si="31"/>
        <v>Actual</v>
      </c>
      <c r="AF50" s="16" t="str">
        <f t="shared" ca="1" si="31"/>
        <v>Actual</v>
      </c>
      <c r="AG50" s="16" t="str">
        <f t="shared" ca="1" si="31"/>
        <v/>
      </c>
      <c r="AH50" s="16" t="str">
        <f t="shared" ca="1" si="31"/>
        <v/>
      </c>
      <c r="AI50" s="16" t="str">
        <f t="shared" ca="1" si="31"/>
        <v/>
      </c>
      <c r="AJ50" s="16" t="str">
        <f t="shared" ref="AJ50:BO50" ca="1" si="32">IF(AJ49&lt;$I$4,"Actual","")</f>
        <v/>
      </c>
      <c r="AK50" s="16" t="str">
        <f t="shared" ca="1" si="32"/>
        <v/>
      </c>
      <c r="AL50" s="16" t="str">
        <f t="shared" ca="1" si="32"/>
        <v/>
      </c>
      <c r="AM50" s="16" t="str">
        <f t="shared" ca="1" si="32"/>
        <v/>
      </c>
      <c r="AN50" s="16" t="str">
        <f t="shared" ca="1" si="32"/>
        <v/>
      </c>
      <c r="AO50" s="16" t="str">
        <f t="shared" ca="1" si="32"/>
        <v/>
      </c>
      <c r="AP50" s="16" t="str">
        <f t="shared" ca="1" si="32"/>
        <v/>
      </c>
      <c r="AQ50" s="16" t="str">
        <f t="shared" ca="1" si="32"/>
        <v/>
      </c>
      <c r="AR50" s="16" t="str">
        <f t="shared" ca="1" si="32"/>
        <v/>
      </c>
      <c r="AS50" s="16" t="str">
        <f t="shared" ca="1" si="32"/>
        <v/>
      </c>
      <c r="AT50" s="16" t="str">
        <f t="shared" ca="1" si="32"/>
        <v/>
      </c>
      <c r="AU50" s="16" t="str">
        <f t="shared" ca="1" si="32"/>
        <v/>
      </c>
      <c r="AV50" s="16" t="str">
        <f t="shared" ca="1" si="32"/>
        <v/>
      </c>
      <c r="AW50" s="16" t="str">
        <f t="shared" ca="1" si="32"/>
        <v/>
      </c>
      <c r="AX50" s="16" t="str">
        <f t="shared" ca="1" si="32"/>
        <v/>
      </c>
      <c r="AY50" s="16" t="str">
        <f t="shared" ca="1" si="32"/>
        <v/>
      </c>
      <c r="AZ50" s="16" t="str">
        <f t="shared" ca="1" si="32"/>
        <v/>
      </c>
      <c r="BA50" s="16" t="str">
        <f t="shared" ca="1" si="32"/>
        <v/>
      </c>
      <c r="BB50" s="16" t="str">
        <f t="shared" ca="1" si="32"/>
        <v/>
      </c>
      <c r="BC50" s="16" t="str">
        <f t="shared" ca="1" si="32"/>
        <v/>
      </c>
      <c r="BD50" s="16" t="str">
        <f t="shared" ca="1" si="32"/>
        <v/>
      </c>
      <c r="BE50" s="16" t="str">
        <f t="shared" ca="1" si="32"/>
        <v/>
      </c>
      <c r="BF50" s="16" t="str">
        <f t="shared" ca="1" si="32"/>
        <v/>
      </c>
      <c r="BG50" s="16" t="str">
        <f t="shared" ca="1" si="32"/>
        <v/>
      </c>
      <c r="BH50" s="16" t="str">
        <f t="shared" ca="1" si="32"/>
        <v/>
      </c>
      <c r="BI50" s="16" t="str">
        <f t="shared" ca="1" si="32"/>
        <v/>
      </c>
      <c r="BJ50" s="16" t="str">
        <f t="shared" ca="1" si="32"/>
        <v/>
      </c>
      <c r="BK50" s="16" t="str">
        <f t="shared" ca="1" si="32"/>
        <v/>
      </c>
    </row>
    <row r="51" spans="2:63" outlineLevel="1" x14ac:dyDescent="0.25">
      <c r="B51" s="17" t="s">
        <v>11</v>
      </c>
      <c r="D51" s="18">
        <v>0</v>
      </c>
      <c r="E51" s="18">
        <f ca="1">IF(E50="","",D55)</f>
        <v>500000</v>
      </c>
      <c r="F51" s="18">
        <f t="shared" ref="F51:BK51" ca="1" si="33">IF(F50="","",E55)</f>
        <v>503333.33333333331</v>
      </c>
      <c r="G51" s="18">
        <f t="shared" ca="1" si="33"/>
        <v>506688.88888888888</v>
      </c>
      <c r="H51" s="18">
        <f t="shared" ca="1" si="33"/>
        <v>510066.81481481477</v>
      </c>
      <c r="I51" s="18">
        <f t="shared" ca="1" si="33"/>
        <v>513467.26024691353</v>
      </c>
      <c r="J51" s="18">
        <f t="shared" ca="1" si="33"/>
        <v>516890.37531522627</v>
      </c>
      <c r="K51" s="18">
        <f t="shared" ca="1" si="33"/>
        <v>520336.31115066109</v>
      </c>
      <c r="L51" s="18">
        <f t="shared" ca="1" si="33"/>
        <v>523805.2198916655</v>
      </c>
      <c r="M51" s="18">
        <f t="shared" ca="1" si="33"/>
        <v>527297.25469094329</v>
      </c>
      <c r="N51" s="18">
        <f t="shared" ca="1" si="33"/>
        <v>530812.56972221623</v>
      </c>
      <c r="O51" s="18">
        <f t="shared" ca="1" si="33"/>
        <v>534351.32018703106</v>
      </c>
      <c r="P51" s="18">
        <f t="shared" ca="1" si="33"/>
        <v>537913.66232161131</v>
      </c>
      <c r="Q51" s="18">
        <f t="shared" ca="1" si="33"/>
        <v>541499.75340375537</v>
      </c>
      <c r="R51" s="18">
        <f t="shared" ca="1" si="33"/>
        <v>545109.75175978045</v>
      </c>
      <c r="S51" s="18">
        <f t="shared" ca="1" si="33"/>
        <v>548743.81677151227</v>
      </c>
      <c r="T51" s="18">
        <f t="shared" ca="1" si="33"/>
        <v>552402.10888332233</v>
      </c>
      <c r="U51" s="18">
        <f t="shared" ca="1" si="33"/>
        <v>556084.78960921115</v>
      </c>
      <c r="V51" s="18">
        <f t="shared" ca="1" si="33"/>
        <v>559792.02153993922</v>
      </c>
      <c r="W51" s="18">
        <f t="shared" ca="1" si="33"/>
        <v>563523.96835020545</v>
      </c>
      <c r="X51" s="18">
        <f t="shared" ca="1" si="33"/>
        <v>567280.79480587353</v>
      </c>
      <c r="Y51" s="18">
        <f t="shared" ca="1" si="33"/>
        <v>571062.666771246</v>
      </c>
      <c r="Z51" s="18">
        <f t="shared" ca="1" si="33"/>
        <v>574869.75121638761</v>
      </c>
      <c r="AA51" s="18">
        <f t="shared" ca="1" si="33"/>
        <v>578702.21622449683</v>
      </c>
      <c r="AB51" s="18">
        <f t="shared" ca="1" si="33"/>
        <v>582560.2309993268</v>
      </c>
      <c r="AC51" s="18">
        <f t="shared" ca="1" si="33"/>
        <v>586443.96587265562</v>
      </c>
      <c r="AD51" s="18">
        <f t="shared" ca="1" si="33"/>
        <v>590353.59231180663</v>
      </c>
      <c r="AE51" s="18">
        <f t="shared" ca="1" si="33"/>
        <v>594289.28292721871</v>
      </c>
      <c r="AF51" s="18">
        <f t="shared" ca="1" si="33"/>
        <v>598251.21148006688</v>
      </c>
      <c r="AG51" s="18" t="str">
        <f t="shared" ca="1" si="33"/>
        <v/>
      </c>
      <c r="AH51" s="18" t="str">
        <f t="shared" ca="1" si="33"/>
        <v/>
      </c>
      <c r="AI51" s="18" t="str">
        <f t="shared" ca="1" si="33"/>
        <v/>
      </c>
      <c r="AJ51" s="18" t="str">
        <f t="shared" ca="1" si="33"/>
        <v/>
      </c>
      <c r="AK51" s="18" t="str">
        <f t="shared" ca="1" si="33"/>
        <v/>
      </c>
      <c r="AL51" s="18" t="str">
        <f t="shared" ca="1" si="33"/>
        <v/>
      </c>
      <c r="AM51" s="18" t="str">
        <f t="shared" ca="1" si="33"/>
        <v/>
      </c>
      <c r="AN51" s="18" t="str">
        <f t="shared" ca="1" si="33"/>
        <v/>
      </c>
      <c r="AO51" s="18" t="str">
        <f t="shared" ca="1" si="33"/>
        <v/>
      </c>
      <c r="AP51" s="18" t="str">
        <f t="shared" ca="1" si="33"/>
        <v/>
      </c>
      <c r="AQ51" s="18" t="str">
        <f t="shared" ca="1" si="33"/>
        <v/>
      </c>
      <c r="AR51" s="18" t="str">
        <f t="shared" ca="1" si="33"/>
        <v/>
      </c>
      <c r="AS51" s="18" t="str">
        <f t="shared" ca="1" si="33"/>
        <v/>
      </c>
      <c r="AT51" s="18" t="str">
        <f t="shared" ca="1" si="33"/>
        <v/>
      </c>
      <c r="AU51" s="18" t="str">
        <f t="shared" ca="1" si="33"/>
        <v/>
      </c>
      <c r="AV51" s="18" t="str">
        <f t="shared" ca="1" si="33"/>
        <v/>
      </c>
      <c r="AW51" s="18" t="str">
        <f t="shared" ca="1" si="33"/>
        <v/>
      </c>
      <c r="AX51" s="18" t="str">
        <f t="shared" ca="1" si="33"/>
        <v/>
      </c>
      <c r="AY51" s="18" t="str">
        <f t="shared" ca="1" si="33"/>
        <v/>
      </c>
      <c r="AZ51" s="18" t="str">
        <f t="shared" ca="1" si="33"/>
        <v/>
      </c>
      <c r="BA51" s="18" t="str">
        <f t="shared" ca="1" si="33"/>
        <v/>
      </c>
      <c r="BB51" s="18" t="str">
        <f t="shared" ca="1" si="33"/>
        <v/>
      </c>
      <c r="BC51" s="18" t="str">
        <f t="shared" ca="1" si="33"/>
        <v/>
      </c>
      <c r="BD51" s="18" t="str">
        <f t="shared" ca="1" si="33"/>
        <v/>
      </c>
      <c r="BE51" s="18" t="str">
        <f t="shared" ca="1" si="33"/>
        <v/>
      </c>
      <c r="BF51" s="18" t="str">
        <f t="shared" ca="1" si="33"/>
        <v/>
      </c>
      <c r="BG51" s="18" t="str">
        <f t="shared" ca="1" si="33"/>
        <v/>
      </c>
      <c r="BH51" s="18" t="str">
        <f t="shared" ca="1" si="33"/>
        <v/>
      </c>
      <c r="BI51" s="18" t="str">
        <f t="shared" ca="1" si="33"/>
        <v/>
      </c>
      <c r="BJ51" s="18" t="str">
        <f t="shared" ca="1" si="33"/>
        <v/>
      </c>
      <c r="BK51" s="18" t="str">
        <f t="shared" ca="1" si="33"/>
        <v/>
      </c>
    </row>
    <row r="52" spans="2:63" outlineLevel="1" x14ac:dyDescent="0.25">
      <c r="B52" s="17" t="s">
        <v>16</v>
      </c>
      <c r="D52" s="18">
        <f>$D$10</f>
        <v>500000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0</v>
      </c>
      <c r="T52" s="19">
        <v>0</v>
      </c>
      <c r="U52" s="19">
        <v>0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9">
        <v>0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0</v>
      </c>
      <c r="AJ52" s="19">
        <v>0</v>
      </c>
      <c r="AK52" s="19">
        <v>0</v>
      </c>
      <c r="AL52" s="19">
        <v>0</v>
      </c>
      <c r="AM52" s="19">
        <v>0</v>
      </c>
      <c r="AN52" s="19">
        <v>0</v>
      </c>
      <c r="AO52" s="19">
        <v>0</v>
      </c>
      <c r="AP52" s="19">
        <v>0</v>
      </c>
      <c r="AQ52" s="19">
        <v>0</v>
      </c>
      <c r="AR52" s="19">
        <v>0</v>
      </c>
      <c r="AS52" s="19">
        <v>0</v>
      </c>
      <c r="AT52" s="19">
        <v>0</v>
      </c>
      <c r="AU52" s="19">
        <v>0</v>
      </c>
      <c r="AV52" s="19">
        <v>0</v>
      </c>
      <c r="AW52" s="19">
        <v>0</v>
      </c>
      <c r="AX52" s="19">
        <v>0</v>
      </c>
      <c r="AY52" s="19">
        <v>0</v>
      </c>
      <c r="AZ52" s="19">
        <v>0</v>
      </c>
      <c r="BA52" s="19">
        <v>0</v>
      </c>
      <c r="BB52" s="19">
        <v>0</v>
      </c>
      <c r="BC52" s="19">
        <v>0</v>
      </c>
      <c r="BD52" s="19">
        <v>0</v>
      </c>
      <c r="BE52" s="19">
        <v>0</v>
      </c>
      <c r="BF52" s="19">
        <v>0</v>
      </c>
      <c r="BG52" s="19">
        <v>0</v>
      </c>
      <c r="BH52" s="19">
        <v>0</v>
      </c>
      <c r="BI52" s="19">
        <v>0</v>
      </c>
      <c r="BJ52" s="19">
        <v>0</v>
      </c>
      <c r="BK52" s="19">
        <v>0</v>
      </c>
    </row>
    <row r="53" spans="2:63" outlineLevel="1" x14ac:dyDescent="0.25">
      <c r="B53" s="17" t="s">
        <v>12</v>
      </c>
      <c r="D53" s="18">
        <f t="shared" ref="D53:AI53" ca="1" si="34">IF(D50="Actual",D51*($E$10/12),"")</f>
        <v>0</v>
      </c>
      <c r="E53" s="18">
        <f t="shared" ca="1" si="34"/>
        <v>3333.3333333333335</v>
      </c>
      <c r="F53" s="18">
        <f t="shared" ca="1" si="34"/>
        <v>3355.5555555555557</v>
      </c>
      <c r="G53" s="18">
        <f t="shared" ca="1" si="34"/>
        <v>3377.9259259259261</v>
      </c>
      <c r="H53" s="18">
        <f t="shared" ca="1" si="34"/>
        <v>3400.4454320987652</v>
      </c>
      <c r="I53" s="18">
        <f t="shared" ca="1" si="34"/>
        <v>3423.1150683127571</v>
      </c>
      <c r="J53" s="18">
        <f t="shared" ca="1" si="34"/>
        <v>3445.9358354348419</v>
      </c>
      <c r="K53" s="18">
        <f t="shared" ca="1" si="34"/>
        <v>3468.9087410044076</v>
      </c>
      <c r="L53" s="18">
        <f t="shared" ca="1" si="34"/>
        <v>3492.0347992777702</v>
      </c>
      <c r="M53" s="18">
        <f t="shared" ca="1" si="34"/>
        <v>3515.3150312729554</v>
      </c>
      <c r="N53" s="18">
        <f t="shared" ca="1" si="34"/>
        <v>3538.7504648147751</v>
      </c>
      <c r="O53" s="18">
        <f t="shared" ca="1" si="34"/>
        <v>3562.3421345802071</v>
      </c>
      <c r="P53" s="18">
        <f t="shared" ca="1" si="34"/>
        <v>3586.0910821440757</v>
      </c>
      <c r="Q53" s="18">
        <f t="shared" ca="1" si="34"/>
        <v>3609.9983560250362</v>
      </c>
      <c r="R53" s="18">
        <f t="shared" ca="1" si="34"/>
        <v>3634.0650117318701</v>
      </c>
      <c r="S53" s="18">
        <f t="shared" ca="1" si="34"/>
        <v>3658.2921118100821</v>
      </c>
      <c r="T53" s="18">
        <f t="shared" ca="1" si="34"/>
        <v>3682.6807258888157</v>
      </c>
      <c r="U53" s="18">
        <f t="shared" ca="1" si="34"/>
        <v>3707.2319307280745</v>
      </c>
      <c r="V53" s="18">
        <f t="shared" ca="1" si="34"/>
        <v>3731.9468102662618</v>
      </c>
      <c r="W53" s="18">
        <f t="shared" ca="1" si="34"/>
        <v>3756.8264556680365</v>
      </c>
      <c r="X53" s="18">
        <f t="shared" ca="1" si="34"/>
        <v>3781.8719653724906</v>
      </c>
      <c r="Y53" s="18">
        <f t="shared" ca="1" si="34"/>
        <v>3807.0844451416401</v>
      </c>
      <c r="Z53" s="18">
        <f t="shared" ca="1" si="34"/>
        <v>3832.4650081092509</v>
      </c>
      <c r="AA53" s="18">
        <f t="shared" ca="1" si="34"/>
        <v>3858.0147748299792</v>
      </c>
      <c r="AB53" s="18">
        <f t="shared" ca="1" si="34"/>
        <v>3883.7348733288454</v>
      </c>
      <c r="AC53" s="18">
        <f t="shared" ca="1" si="34"/>
        <v>3909.6264391510376</v>
      </c>
      <c r="AD53" s="18">
        <f t="shared" ca="1" si="34"/>
        <v>3935.6906154120443</v>
      </c>
      <c r="AE53" s="18">
        <f t="shared" ca="1" si="34"/>
        <v>3961.928552848125</v>
      </c>
      <c r="AF53" s="18">
        <f t="shared" ca="1" si="34"/>
        <v>3988.3414098671128</v>
      </c>
      <c r="AG53" s="18" t="str">
        <f t="shared" ca="1" si="34"/>
        <v/>
      </c>
      <c r="AH53" s="18" t="str">
        <f t="shared" ca="1" si="34"/>
        <v/>
      </c>
      <c r="AI53" s="18" t="str">
        <f t="shared" ca="1" si="34"/>
        <v/>
      </c>
      <c r="AJ53" s="18" t="str">
        <f t="shared" ref="AJ53:BK53" ca="1" si="35">IF(AJ50="Actual",AJ51*($E$10/12),"")</f>
        <v/>
      </c>
      <c r="AK53" s="18" t="str">
        <f t="shared" ca="1" si="35"/>
        <v/>
      </c>
      <c r="AL53" s="18" t="str">
        <f t="shared" ca="1" si="35"/>
        <v/>
      </c>
      <c r="AM53" s="18" t="str">
        <f t="shared" ca="1" si="35"/>
        <v/>
      </c>
      <c r="AN53" s="18" t="str">
        <f t="shared" ca="1" si="35"/>
        <v/>
      </c>
      <c r="AO53" s="18" t="str">
        <f t="shared" ca="1" si="35"/>
        <v/>
      </c>
      <c r="AP53" s="18" t="str">
        <f t="shared" ca="1" si="35"/>
        <v/>
      </c>
      <c r="AQ53" s="18" t="str">
        <f t="shared" ca="1" si="35"/>
        <v/>
      </c>
      <c r="AR53" s="18" t="str">
        <f t="shared" ca="1" si="35"/>
        <v/>
      </c>
      <c r="AS53" s="18" t="str">
        <f t="shared" ca="1" si="35"/>
        <v/>
      </c>
      <c r="AT53" s="18" t="str">
        <f t="shared" ca="1" si="35"/>
        <v/>
      </c>
      <c r="AU53" s="18" t="str">
        <f t="shared" ca="1" si="35"/>
        <v/>
      </c>
      <c r="AV53" s="18" t="str">
        <f t="shared" ca="1" si="35"/>
        <v/>
      </c>
      <c r="AW53" s="18" t="str">
        <f t="shared" ca="1" si="35"/>
        <v/>
      </c>
      <c r="AX53" s="18" t="str">
        <f t="shared" ca="1" si="35"/>
        <v/>
      </c>
      <c r="AY53" s="18" t="str">
        <f t="shared" ca="1" si="35"/>
        <v/>
      </c>
      <c r="AZ53" s="18" t="str">
        <f t="shared" ca="1" si="35"/>
        <v/>
      </c>
      <c r="BA53" s="18" t="str">
        <f t="shared" ca="1" si="35"/>
        <v/>
      </c>
      <c r="BB53" s="18" t="str">
        <f t="shared" ca="1" si="35"/>
        <v/>
      </c>
      <c r="BC53" s="18" t="str">
        <f t="shared" ca="1" si="35"/>
        <v/>
      </c>
      <c r="BD53" s="18" t="str">
        <f t="shared" ca="1" si="35"/>
        <v/>
      </c>
      <c r="BE53" s="18" t="str">
        <f t="shared" ca="1" si="35"/>
        <v/>
      </c>
      <c r="BF53" s="18" t="str">
        <f t="shared" ca="1" si="35"/>
        <v/>
      </c>
      <c r="BG53" s="18" t="str">
        <f t="shared" ca="1" si="35"/>
        <v/>
      </c>
      <c r="BH53" s="18" t="str">
        <f t="shared" ca="1" si="35"/>
        <v/>
      </c>
      <c r="BI53" s="18" t="str">
        <f t="shared" ca="1" si="35"/>
        <v/>
      </c>
      <c r="BJ53" s="18" t="str">
        <f t="shared" ca="1" si="35"/>
        <v/>
      </c>
      <c r="BK53" s="18" t="str">
        <f t="shared" ca="1" si="35"/>
        <v/>
      </c>
    </row>
    <row r="54" spans="2:63" outlineLevel="1" x14ac:dyDescent="0.25">
      <c r="B54" s="17" t="s">
        <v>13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0</v>
      </c>
      <c r="T54" s="19">
        <v>0</v>
      </c>
      <c r="U54" s="19">
        <v>0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0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  <c r="AJ54" s="19">
        <v>0</v>
      </c>
      <c r="AK54" s="19">
        <v>0</v>
      </c>
      <c r="AL54" s="19">
        <v>0</v>
      </c>
      <c r="AM54" s="19">
        <v>0</v>
      </c>
      <c r="AN54" s="19">
        <v>0</v>
      </c>
      <c r="AO54" s="19">
        <v>0</v>
      </c>
      <c r="AP54" s="19">
        <v>0</v>
      </c>
      <c r="AQ54" s="19">
        <v>0</v>
      </c>
      <c r="AR54" s="19">
        <v>0</v>
      </c>
      <c r="AS54" s="19">
        <v>0</v>
      </c>
      <c r="AT54" s="19">
        <v>0</v>
      </c>
      <c r="AU54" s="19">
        <v>0</v>
      </c>
      <c r="AV54" s="19">
        <v>0</v>
      </c>
      <c r="AW54" s="19">
        <v>0</v>
      </c>
      <c r="AX54" s="19">
        <v>0</v>
      </c>
      <c r="AY54" s="19">
        <v>0</v>
      </c>
      <c r="AZ54" s="19">
        <v>0</v>
      </c>
      <c r="BA54" s="19">
        <v>0</v>
      </c>
      <c r="BB54" s="19">
        <v>0</v>
      </c>
      <c r="BC54" s="19">
        <v>0</v>
      </c>
      <c r="BD54" s="19">
        <v>0</v>
      </c>
      <c r="BE54" s="19">
        <v>0</v>
      </c>
      <c r="BF54" s="19">
        <v>0</v>
      </c>
      <c r="BG54" s="19">
        <v>0</v>
      </c>
      <c r="BH54" s="19">
        <v>0</v>
      </c>
      <c r="BI54" s="19">
        <v>0</v>
      </c>
      <c r="BJ54" s="19">
        <v>0</v>
      </c>
      <c r="BK54" s="19">
        <v>0</v>
      </c>
    </row>
    <row r="55" spans="2:63" outlineLevel="1" x14ac:dyDescent="0.25">
      <c r="B55" s="17" t="s">
        <v>14</v>
      </c>
      <c r="D55" s="18">
        <f ca="1">IF(D50="","",D51+D52+D53-D54)</f>
        <v>500000</v>
      </c>
      <c r="E55" s="18">
        <f ca="1">IF(E50="","",E51+E52+E53-E54)</f>
        <v>503333.33333333331</v>
      </c>
      <c r="F55" s="18">
        <f t="shared" ref="F55:BK55" ca="1" si="36">IF(F50="","",F51+F52+F53-F54)</f>
        <v>506688.88888888888</v>
      </c>
      <c r="G55" s="18">
        <f t="shared" ca="1" si="36"/>
        <v>510066.81481481477</v>
      </c>
      <c r="H55" s="18">
        <f t="shared" ca="1" si="36"/>
        <v>513467.26024691353</v>
      </c>
      <c r="I55" s="18">
        <f t="shared" ca="1" si="36"/>
        <v>516890.37531522627</v>
      </c>
      <c r="J55" s="18">
        <f t="shared" ca="1" si="36"/>
        <v>520336.31115066109</v>
      </c>
      <c r="K55" s="18">
        <f t="shared" ca="1" si="36"/>
        <v>523805.2198916655</v>
      </c>
      <c r="L55" s="18">
        <f t="shared" ca="1" si="36"/>
        <v>527297.25469094329</v>
      </c>
      <c r="M55" s="18">
        <f t="shared" ca="1" si="36"/>
        <v>530812.56972221623</v>
      </c>
      <c r="N55" s="18">
        <f t="shared" ca="1" si="36"/>
        <v>534351.32018703106</v>
      </c>
      <c r="O55" s="18">
        <f t="shared" ca="1" si="36"/>
        <v>537913.66232161131</v>
      </c>
      <c r="P55" s="18">
        <f t="shared" ca="1" si="36"/>
        <v>541499.75340375537</v>
      </c>
      <c r="Q55" s="18">
        <f t="shared" ca="1" si="36"/>
        <v>545109.75175978045</v>
      </c>
      <c r="R55" s="18">
        <f t="shared" ca="1" si="36"/>
        <v>548743.81677151227</v>
      </c>
      <c r="S55" s="18">
        <f t="shared" ca="1" si="36"/>
        <v>552402.10888332233</v>
      </c>
      <c r="T55" s="18">
        <f t="shared" ca="1" si="36"/>
        <v>556084.78960921115</v>
      </c>
      <c r="U55" s="18">
        <f t="shared" ca="1" si="36"/>
        <v>559792.02153993922</v>
      </c>
      <c r="V55" s="18">
        <f t="shared" ca="1" si="36"/>
        <v>563523.96835020545</v>
      </c>
      <c r="W55" s="18">
        <f t="shared" ca="1" si="36"/>
        <v>567280.79480587353</v>
      </c>
      <c r="X55" s="18">
        <f t="shared" ca="1" si="36"/>
        <v>571062.666771246</v>
      </c>
      <c r="Y55" s="18">
        <f t="shared" ca="1" si="36"/>
        <v>574869.75121638761</v>
      </c>
      <c r="Z55" s="18">
        <f t="shared" ca="1" si="36"/>
        <v>578702.21622449683</v>
      </c>
      <c r="AA55" s="18">
        <f t="shared" ca="1" si="36"/>
        <v>582560.2309993268</v>
      </c>
      <c r="AB55" s="18">
        <f t="shared" ca="1" si="36"/>
        <v>586443.96587265562</v>
      </c>
      <c r="AC55" s="18">
        <f t="shared" ca="1" si="36"/>
        <v>590353.59231180663</v>
      </c>
      <c r="AD55" s="18">
        <f t="shared" ca="1" si="36"/>
        <v>594289.28292721871</v>
      </c>
      <c r="AE55" s="18">
        <f t="shared" ca="1" si="36"/>
        <v>598251.21148006688</v>
      </c>
      <c r="AF55" s="18">
        <f t="shared" ca="1" si="36"/>
        <v>602239.55288993404</v>
      </c>
      <c r="AG55" s="18" t="str">
        <f t="shared" ca="1" si="36"/>
        <v/>
      </c>
      <c r="AH55" s="18" t="str">
        <f t="shared" ca="1" si="36"/>
        <v/>
      </c>
      <c r="AI55" s="18" t="str">
        <f t="shared" ca="1" si="36"/>
        <v/>
      </c>
      <c r="AJ55" s="18" t="str">
        <f t="shared" ca="1" si="36"/>
        <v/>
      </c>
      <c r="AK55" s="18" t="str">
        <f t="shared" ca="1" si="36"/>
        <v/>
      </c>
      <c r="AL55" s="18" t="str">
        <f t="shared" ca="1" si="36"/>
        <v/>
      </c>
      <c r="AM55" s="18" t="str">
        <f t="shared" ca="1" si="36"/>
        <v/>
      </c>
      <c r="AN55" s="18" t="str">
        <f t="shared" ca="1" si="36"/>
        <v/>
      </c>
      <c r="AO55" s="18" t="str">
        <f t="shared" ca="1" si="36"/>
        <v/>
      </c>
      <c r="AP55" s="18" t="str">
        <f t="shared" ca="1" si="36"/>
        <v/>
      </c>
      <c r="AQ55" s="18" t="str">
        <f t="shared" ca="1" si="36"/>
        <v/>
      </c>
      <c r="AR55" s="18" t="str">
        <f t="shared" ca="1" si="36"/>
        <v/>
      </c>
      <c r="AS55" s="18" t="str">
        <f t="shared" ca="1" si="36"/>
        <v/>
      </c>
      <c r="AT55" s="18" t="str">
        <f t="shared" ca="1" si="36"/>
        <v/>
      </c>
      <c r="AU55" s="18" t="str">
        <f t="shared" ca="1" si="36"/>
        <v/>
      </c>
      <c r="AV55" s="18" t="str">
        <f t="shared" ca="1" si="36"/>
        <v/>
      </c>
      <c r="AW55" s="18" t="str">
        <f t="shared" ca="1" si="36"/>
        <v/>
      </c>
      <c r="AX55" s="18" t="str">
        <f t="shared" ca="1" si="36"/>
        <v/>
      </c>
      <c r="AY55" s="18" t="str">
        <f t="shared" ca="1" si="36"/>
        <v/>
      </c>
      <c r="AZ55" s="18" t="str">
        <f t="shared" ca="1" si="36"/>
        <v/>
      </c>
      <c r="BA55" s="18" t="str">
        <f t="shared" ca="1" si="36"/>
        <v/>
      </c>
      <c r="BB55" s="18" t="str">
        <f t="shared" ca="1" si="36"/>
        <v/>
      </c>
      <c r="BC55" s="18" t="str">
        <f t="shared" ca="1" si="36"/>
        <v/>
      </c>
      <c r="BD55" s="18" t="str">
        <f t="shared" ca="1" si="36"/>
        <v/>
      </c>
      <c r="BE55" s="18" t="str">
        <f t="shared" ca="1" si="36"/>
        <v/>
      </c>
      <c r="BF55" s="18" t="str">
        <f t="shared" ca="1" si="36"/>
        <v/>
      </c>
      <c r="BG55" s="18" t="str">
        <f t="shared" ca="1" si="36"/>
        <v/>
      </c>
      <c r="BH55" s="18" t="str">
        <f t="shared" ca="1" si="36"/>
        <v/>
      </c>
      <c r="BI55" s="18" t="str">
        <f t="shared" ca="1" si="36"/>
        <v/>
      </c>
      <c r="BJ55" s="18" t="str">
        <f t="shared" ca="1" si="36"/>
        <v/>
      </c>
      <c r="BK55" s="18" t="str">
        <f t="shared" ca="1" si="36"/>
        <v/>
      </c>
    </row>
    <row r="56" spans="2:63" outlineLevel="1" x14ac:dyDescent="0.25">
      <c r="B56" s="2" t="str">
        <f>B50&amp;" Net CF"</f>
        <v>Partner #4 Net CF</v>
      </c>
      <c r="D56" s="18">
        <f>-D52+D54</f>
        <v>-500000</v>
      </c>
      <c r="E56" s="18">
        <f t="shared" ref="E56" si="37">-E52+E54</f>
        <v>0</v>
      </c>
      <c r="F56" s="18">
        <f t="shared" ref="F56:BK56" si="38">-F52+F54</f>
        <v>0</v>
      </c>
      <c r="G56" s="18">
        <f t="shared" si="38"/>
        <v>0</v>
      </c>
      <c r="H56" s="18">
        <f t="shared" si="38"/>
        <v>0</v>
      </c>
      <c r="I56" s="18">
        <f t="shared" si="38"/>
        <v>0</v>
      </c>
      <c r="J56" s="18">
        <f t="shared" si="38"/>
        <v>0</v>
      </c>
      <c r="K56" s="18">
        <f t="shared" si="38"/>
        <v>0</v>
      </c>
      <c r="L56" s="18">
        <f t="shared" si="38"/>
        <v>0</v>
      </c>
      <c r="M56" s="18">
        <f t="shared" si="38"/>
        <v>0</v>
      </c>
      <c r="N56" s="18">
        <f t="shared" si="38"/>
        <v>0</v>
      </c>
      <c r="O56" s="18">
        <f t="shared" si="38"/>
        <v>0</v>
      </c>
      <c r="P56" s="18">
        <f t="shared" si="38"/>
        <v>0</v>
      </c>
      <c r="Q56" s="18">
        <f t="shared" si="38"/>
        <v>0</v>
      </c>
      <c r="R56" s="18">
        <f t="shared" si="38"/>
        <v>0</v>
      </c>
      <c r="S56" s="18">
        <f t="shared" si="38"/>
        <v>0</v>
      </c>
      <c r="T56" s="18">
        <f t="shared" si="38"/>
        <v>0</v>
      </c>
      <c r="U56" s="18">
        <f t="shared" si="38"/>
        <v>0</v>
      </c>
      <c r="V56" s="18">
        <f t="shared" si="38"/>
        <v>0</v>
      </c>
      <c r="W56" s="18">
        <f t="shared" si="38"/>
        <v>0</v>
      </c>
      <c r="X56" s="18">
        <f t="shared" si="38"/>
        <v>0</v>
      </c>
      <c r="Y56" s="18">
        <f t="shared" si="38"/>
        <v>0</v>
      </c>
      <c r="Z56" s="18">
        <f t="shared" si="38"/>
        <v>0</v>
      </c>
      <c r="AA56" s="18">
        <f t="shared" si="38"/>
        <v>0</v>
      </c>
      <c r="AB56" s="18">
        <f t="shared" si="38"/>
        <v>0</v>
      </c>
      <c r="AC56" s="18">
        <f t="shared" si="38"/>
        <v>0</v>
      </c>
      <c r="AD56" s="18">
        <f t="shared" si="38"/>
        <v>0</v>
      </c>
      <c r="AE56" s="18">
        <f t="shared" si="38"/>
        <v>0</v>
      </c>
      <c r="AF56" s="18">
        <f t="shared" si="38"/>
        <v>0</v>
      </c>
      <c r="AG56" s="18">
        <f t="shared" si="38"/>
        <v>0</v>
      </c>
      <c r="AH56" s="18">
        <f t="shared" si="38"/>
        <v>0</v>
      </c>
      <c r="AI56" s="18">
        <f t="shared" si="38"/>
        <v>0</v>
      </c>
      <c r="AJ56" s="18">
        <f t="shared" si="38"/>
        <v>0</v>
      </c>
      <c r="AK56" s="18">
        <f t="shared" si="38"/>
        <v>0</v>
      </c>
      <c r="AL56" s="18">
        <f t="shared" si="38"/>
        <v>0</v>
      </c>
      <c r="AM56" s="18">
        <f t="shared" si="38"/>
        <v>0</v>
      </c>
      <c r="AN56" s="18">
        <f t="shared" si="38"/>
        <v>0</v>
      </c>
      <c r="AO56" s="18">
        <f t="shared" si="38"/>
        <v>0</v>
      </c>
      <c r="AP56" s="18">
        <f t="shared" si="38"/>
        <v>0</v>
      </c>
      <c r="AQ56" s="18">
        <f t="shared" si="38"/>
        <v>0</v>
      </c>
      <c r="AR56" s="18">
        <f t="shared" si="38"/>
        <v>0</v>
      </c>
      <c r="AS56" s="18">
        <f t="shared" si="38"/>
        <v>0</v>
      </c>
      <c r="AT56" s="18">
        <f t="shared" si="38"/>
        <v>0</v>
      </c>
      <c r="AU56" s="18">
        <f t="shared" si="38"/>
        <v>0</v>
      </c>
      <c r="AV56" s="18">
        <f t="shared" si="38"/>
        <v>0</v>
      </c>
      <c r="AW56" s="18">
        <f t="shared" si="38"/>
        <v>0</v>
      </c>
      <c r="AX56" s="18">
        <f t="shared" si="38"/>
        <v>0</v>
      </c>
      <c r="AY56" s="18">
        <f t="shared" si="38"/>
        <v>0</v>
      </c>
      <c r="AZ56" s="18">
        <f t="shared" si="38"/>
        <v>0</v>
      </c>
      <c r="BA56" s="18">
        <f t="shared" si="38"/>
        <v>0</v>
      </c>
      <c r="BB56" s="18">
        <f t="shared" si="38"/>
        <v>0</v>
      </c>
      <c r="BC56" s="18">
        <f t="shared" si="38"/>
        <v>0</v>
      </c>
      <c r="BD56" s="18">
        <f t="shared" si="38"/>
        <v>0</v>
      </c>
      <c r="BE56" s="18">
        <f t="shared" si="38"/>
        <v>0</v>
      </c>
      <c r="BF56" s="18">
        <f t="shared" si="38"/>
        <v>0</v>
      </c>
      <c r="BG56" s="18">
        <f t="shared" si="38"/>
        <v>0</v>
      </c>
      <c r="BH56" s="18">
        <f t="shared" si="38"/>
        <v>0</v>
      </c>
      <c r="BI56" s="18">
        <f t="shared" si="38"/>
        <v>0</v>
      </c>
      <c r="BJ56" s="18">
        <f t="shared" si="38"/>
        <v>0</v>
      </c>
      <c r="BK56" s="18">
        <f t="shared" si="38"/>
        <v>0</v>
      </c>
    </row>
    <row r="57" spans="2:63" outlineLevel="1" x14ac:dyDescent="0.25">
      <c r="B57" s="2" t="str">
        <f>B50&amp;" IRR to date"</f>
        <v>Partner #4 IRR to date</v>
      </c>
      <c r="D57" s="20" t="str">
        <f>IFERROR(IRR(D56:BK56),"N/A")</f>
        <v>N/A</v>
      </c>
    </row>
    <row r="58" spans="2:63" x14ac:dyDescent="0.25">
      <c r="B58" s="23" t="str">
        <f>B10</f>
        <v>Partner #4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Capital Accounts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SPENCER</dc:creator>
  <cp:lastModifiedBy>burton</cp:lastModifiedBy>
  <dcterms:created xsi:type="dcterms:W3CDTF">2016-06-08T16:25:34Z</dcterms:created>
  <dcterms:modified xsi:type="dcterms:W3CDTF">2016-06-11T23:13:12Z</dcterms:modified>
</cp:coreProperties>
</file>